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Dropbox\World Bank\PAL_2024_2025\"/>
    </mc:Choice>
  </mc:AlternateContent>
  <xr:revisionPtr revIDLastSave="0" documentId="13_ncr:1_{5EFD980D-DC72-4249-BEB8-310456A45BA5}" xr6:coauthVersionLast="47" xr6:coauthVersionMax="47" xr10:uidLastSave="{00000000-0000-0000-0000-000000000000}"/>
  <bookViews>
    <workbookView xWindow="5895" yWindow="1320" windowWidth="27150" windowHeight="19335" tabRatio="500" firstSheet="1" activeTab="1" xr2:uid="{00000000-000D-0000-FFFF-FFFF00000000}"/>
  </bookViews>
  <sheets>
    <sheet name="Dati" sheetId="4" state="hidden" r:id="rId1"/>
    <sheet name="Riprogrammazione" sheetId="1" r:id="rId2"/>
  </sheets>
  <definedNames>
    <definedName name="ins">#REF!</definedName>
    <definedName name="inserisci">#REF!</definedName>
    <definedName name="Si_No">#REF!</definedName>
    <definedName name="Ultimo_aggiornamento">data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" i="1" l="1"/>
  <c r="G45" i="1" s="1"/>
  <c r="C4" i="1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32" i="1"/>
  <c r="I25" i="1"/>
  <c r="D25" i="1" l="1"/>
  <c r="D49" i="1"/>
  <c r="D47" i="1"/>
  <c r="D46" i="1"/>
  <c r="D44" i="1"/>
  <c r="D50" i="1"/>
  <c r="G33" i="1"/>
  <c r="D45" i="1"/>
  <c r="J45" i="1" s="1"/>
  <c r="G28" i="1"/>
  <c r="G32" i="1"/>
  <c r="J32" i="1" s="1"/>
  <c r="G31" i="1"/>
  <c r="D51" i="1"/>
  <c r="G30" i="1"/>
  <c r="G44" i="1"/>
  <c r="J44" i="1" s="1"/>
  <c r="G29" i="1"/>
  <c r="D52" i="1"/>
  <c r="G51" i="1"/>
  <c r="G50" i="1"/>
  <c r="J50" i="1" s="1"/>
  <c r="G49" i="1"/>
  <c r="J49" i="1" s="1"/>
  <c r="G48" i="1"/>
  <c r="D48" i="1"/>
  <c r="G47" i="1"/>
  <c r="J47" i="1" s="1"/>
  <c r="G46" i="1"/>
  <c r="J46" i="1" s="1"/>
  <c r="G25" i="1"/>
  <c r="J25" i="1" l="1"/>
  <c r="J48" i="1"/>
  <c r="F56" i="1" l="1"/>
  <c r="C56" i="1"/>
  <c r="D56" i="1" s="1"/>
  <c r="I55" i="1"/>
  <c r="G55" i="1"/>
  <c r="D55" i="1"/>
  <c r="F53" i="1"/>
  <c r="G53" i="1" s="1"/>
  <c r="C53" i="1"/>
  <c r="D53" i="1" s="1"/>
  <c r="I52" i="1"/>
  <c r="G52" i="1"/>
  <c r="I51" i="1"/>
  <c r="F42" i="1"/>
  <c r="G42" i="1" s="1"/>
  <c r="C42" i="1"/>
  <c r="D42" i="1" s="1"/>
  <c r="I41" i="1"/>
  <c r="G41" i="1"/>
  <c r="D41" i="1"/>
  <c r="F39" i="1"/>
  <c r="C39" i="1"/>
  <c r="D39" i="1" s="1"/>
  <c r="I38" i="1"/>
  <c r="G38" i="1"/>
  <c r="D38" i="1"/>
  <c r="I37" i="1"/>
  <c r="G37" i="1"/>
  <c r="D37" i="1"/>
  <c r="I36" i="1"/>
  <c r="G36" i="1"/>
  <c r="D36" i="1"/>
  <c r="F34" i="1"/>
  <c r="G34" i="1" s="1"/>
  <c r="C34" i="1"/>
  <c r="D34" i="1" s="1"/>
  <c r="I33" i="1"/>
  <c r="D33" i="1"/>
  <c r="I31" i="1"/>
  <c r="D31" i="1"/>
  <c r="J31" i="1" s="1"/>
  <c r="I30" i="1"/>
  <c r="D30" i="1"/>
  <c r="J30" i="1" s="1"/>
  <c r="I29" i="1"/>
  <c r="D29" i="1"/>
  <c r="J29" i="1" s="1"/>
  <c r="I28" i="1"/>
  <c r="D28" i="1"/>
  <c r="J28" i="1" s="1"/>
  <c r="F26" i="1"/>
  <c r="C26" i="1"/>
  <c r="D26" i="1" s="1"/>
  <c r="I24" i="1"/>
  <c r="G24" i="1"/>
  <c r="D24" i="1"/>
  <c r="I23" i="1"/>
  <c r="G23" i="1"/>
  <c r="D23" i="1"/>
  <c r="I22" i="1"/>
  <c r="G22" i="1"/>
  <c r="D22" i="1"/>
  <c r="I21" i="1"/>
  <c r="G21" i="1"/>
  <c r="D21" i="1"/>
  <c r="I20" i="1"/>
  <c r="G20" i="1"/>
  <c r="D20" i="1"/>
  <c r="I19" i="1"/>
  <c r="G19" i="1"/>
  <c r="D19" i="1"/>
  <c r="F17" i="1"/>
  <c r="C17" i="1"/>
  <c r="I16" i="1"/>
  <c r="G16" i="1"/>
  <c r="D16" i="1"/>
  <c r="I15" i="1"/>
  <c r="G15" i="1"/>
  <c r="D15" i="1"/>
  <c r="I14" i="1"/>
  <c r="G14" i="1"/>
  <c r="D14" i="1"/>
  <c r="I13" i="1"/>
  <c r="G13" i="1"/>
  <c r="D13" i="1"/>
  <c r="I12" i="1"/>
  <c r="G12" i="1"/>
  <c r="D12" i="1"/>
  <c r="I39" i="1" l="1"/>
  <c r="J15" i="1"/>
  <c r="I26" i="1"/>
  <c r="J51" i="1"/>
  <c r="J23" i="1"/>
  <c r="J12" i="1"/>
  <c r="J13" i="1"/>
  <c r="J52" i="1"/>
  <c r="J37" i="1"/>
  <c r="J55" i="1"/>
  <c r="J22" i="1"/>
  <c r="J21" i="1"/>
  <c r="C57" i="1"/>
  <c r="C59" i="1" s="1"/>
  <c r="D59" i="1" s="1"/>
  <c r="J36" i="1"/>
  <c r="J41" i="1"/>
  <c r="J16" i="1"/>
  <c r="F57" i="1"/>
  <c r="I57" i="1" s="1"/>
  <c r="G17" i="1"/>
  <c r="I17" i="1"/>
  <c r="I56" i="1"/>
  <c r="J33" i="1"/>
  <c r="J19" i="1"/>
  <c r="J14" i="1"/>
  <c r="J24" i="1"/>
  <c r="I34" i="1"/>
  <c r="J38" i="1"/>
  <c r="J20" i="1"/>
  <c r="J34" i="1"/>
  <c r="J42" i="1"/>
  <c r="J53" i="1"/>
  <c r="D17" i="1"/>
  <c r="G26" i="1"/>
  <c r="J26" i="1" s="1"/>
  <c r="I53" i="1"/>
  <c r="G56" i="1"/>
  <c r="J56" i="1" s="1"/>
  <c r="I42" i="1"/>
  <c r="G39" i="1"/>
  <c r="J39" i="1" s="1"/>
  <c r="D57" i="1" l="1"/>
  <c r="F59" i="1"/>
  <c r="G57" i="1"/>
  <c r="J17" i="1"/>
  <c r="I59" i="1"/>
  <c r="G59" i="1"/>
  <c r="J59" i="1" s="1"/>
  <c r="J57" i="1" l="1"/>
</calcChain>
</file>

<file path=xl/sharedStrings.xml><?xml version="1.0" encoding="utf-8"?>
<sst xmlns="http://schemas.openxmlformats.org/spreadsheetml/2006/main" count="569" uniqueCount="175">
  <si>
    <t>PROSPETTO DI RIPROGRAMMAZIONE  –  QUOTA SERVIZI FONDO POVERTÀ</t>
  </si>
  <si>
    <t>Ambito Territoriale / Distretto:</t>
  </si>
  <si>
    <t>Comune Capofila:</t>
  </si>
  <si>
    <t>Annualità QSFP:</t>
  </si>
  <si>
    <t>Risorse assegnate (€):</t>
  </si>
  <si>
    <t>AZIONE / INTERVENTO</t>
  </si>
  <si>
    <t>PROGRAMMAZIONE VIGENTE</t>
  </si>
  <si>
    <t>NUOVA PROGRAMMAZIONE</t>
  </si>
  <si>
    <t>VARIAZIONE</t>
  </si>
  <si>
    <t>Importo (€)</t>
  </si>
  <si>
    <t>%</t>
  </si>
  <si>
    <t>Note / Interventi</t>
  </si>
  <si>
    <t>Δ Importo (€)</t>
  </si>
  <si>
    <t>Δ pp</t>
  </si>
  <si>
    <t>Motivazione variazione</t>
  </si>
  <si>
    <t>AZIONE 1 – Potenziamento del Servizio Sociale Professionale</t>
  </si>
  <si>
    <t>1.1</t>
  </si>
  <si>
    <t>Assistenti sociali (UCS/costi reali)</t>
  </si>
  <si>
    <t>1.2</t>
  </si>
  <si>
    <t>Formazione operatori</t>
  </si>
  <si>
    <t>1.3</t>
  </si>
  <si>
    <t>Trasporto / missioni</t>
  </si>
  <si>
    <t>1.4</t>
  </si>
  <si>
    <t>Beni strumentali (PC, tablet…)</t>
  </si>
  <si>
    <t>1.5</t>
  </si>
  <si>
    <t>Altro (es. affitto locali)</t>
  </si>
  <si>
    <t>TOT 1</t>
  </si>
  <si>
    <t>TOTALE Azione 1</t>
  </si>
  <si>
    <t>AZIONE 2 – Rafforzamento dei servizi per l'inclusione</t>
  </si>
  <si>
    <t>2.1</t>
  </si>
  <si>
    <t>Tirocini di inclusione sociale</t>
  </si>
  <si>
    <t>2.2</t>
  </si>
  <si>
    <t>Sostegno socioeducativo domiciliare</t>
  </si>
  <si>
    <t>2.3</t>
  </si>
  <si>
    <t>Sostegno socioeducativo territoriale (educativa terr.)</t>
  </si>
  <si>
    <t>2.4</t>
  </si>
  <si>
    <t>Assistenza domiciliare socioassistenziale / prossimità</t>
  </si>
  <si>
    <t>2.5</t>
  </si>
  <si>
    <t>Sostegno alla genitorialità / mediazione familiare</t>
  </si>
  <si>
    <t>2.6</t>
  </si>
  <si>
    <t>Mediazione culturale</t>
  </si>
  <si>
    <t>2.7</t>
  </si>
  <si>
    <t>Équipe multidisciplinare</t>
  </si>
  <si>
    <t>TOT 2</t>
  </si>
  <si>
    <t>TOTALE Azione 2</t>
  </si>
  <si>
    <t>AZIONE 2A – Pronto Intervento Sociale (PIS – LEPS)</t>
  </si>
  <si>
    <t>2A.1</t>
  </si>
  <si>
    <t>2A.2</t>
  </si>
  <si>
    <t>2A.3</t>
  </si>
  <si>
    <t>2A.4</t>
  </si>
  <si>
    <t>2A.5</t>
  </si>
  <si>
    <t>TOT 2A</t>
  </si>
  <si>
    <t>TOTALE Azione 2A</t>
  </si>
  <si>
    <t>AZIONE 3 – Segretariato sociale / servizi per l'accesso</t>
  </si>
  <si>
    <t>3.1</t>
  </si>
  <si>
    <t>Personale segretariato sociale</t>
  </si>
  <si>
    <t>3.2</t>
  </si>
  <si>
    <t>3.3</t>
  </si>
  <si>
    <t>TOT 3</t>
  </si>
  <si>
    <t>TOTALE Azione 3</t>
  </si>
  <si>
    <t>AZIONE 4 – Sistemi informativi</t>
  </si>
  <si>
    <t>4.1</t>
  </si>
  <si>
    <t>Adeguamento sistemi informativi comunali</t>
  </si>
  <si>
    <t>TOT 4</t>
  </si>
  <si>
    <t>TOTALE Azione 4</t>
  </si>
  <si>
    <t>AZIONE 5 – PUC e volontariato presso ETS</t>
  </si>
  <si>
    <t>5.1</t>
  </si>
  <si>
    <t>5.2</t>
  </si>
  <si>
    <t>TOT 5</t>
  </si>
  <si>
    <t>TOTALE Azione 5</t>
  </si>
  <si>
    <t>ATTIVITÀ TRASVERSALE – Rafforzamento amministrativo</t>
  </si>
  <si>
    <t>R.1</t>
  </si>
  <si>
    <t>Supporto amministrativo (max 15%)</t>
  </si>
  <si>
    <t>TOT R</t>
  </si>
  <si>
    <t>TOTALE Rafforzamento amministrativo</t>
  </si>
  <si>
    <t>TOTALE COMPLESSIVO PROGRAMMATO</t>
  </si>
  <si>
    <t>RISORSE NON PROGRAMMATE</t>
  </si>
  <si>
    <t>LEGENDA</t>
  </si>
  <si>
    <t>Celle in BLU (Programmazione vigente)</t>
  </si>
  <si>
    <t>Importi da inserire manualmente – vecchia programmazione approvata</t>
  </si>
  <si>
    <t>Celle in VERDE (Nuova programmazione)</t>
  </si>
  <si>
    <t>Importi da inserire manualmente – nuova proposta di riprogrammazione</t>
  </si>
  <si>
    <t>Celle in GIALLO (Variazione)</t>
  </si>
  <si>
    <t>Calcolate automaticamente: Δ = Nuova programmazione − Programmazione vigente</t>
  </si>
  <si>
    <t>% colonne 4 e 7</t>
  </si>
  <si>
    <t>Percentuale sul totale risorse assegnate (cella C6)</t>
  </si>
  <si>
    <t>Descrivere sinteticamente gli interventi finanziati per singola voce</t>
  </si>
  <si>
    <t>Indicare la motivazione amministrativa della variazione (es. economie, nuove esigenze)</t>
  </si>
  <si>
    <t xml:space="preserve">Costi personale impiegato alle dirette dipendenze del beneficiario della Quota del fondo </t>
  </si>
  <si>
    <t>Prestazioni d’opera da parte di persone fisiche e/o giuridiche (Esperti esterni)</t>
  </si>
  <si>
    <t>Acquisto di beni* e/o servizi (ad es.: Acquisizione di attrezzature, programmi informatici, materiali, arredi, comunicazione o informazione), noleggio o leasing, affitto, ecc.</t>
  </si>
  <si>
    <t>Affidamenti esterni di servizi (per mezzo di procedure di appalto ex Dlgs  36/2023)</t>
  </si>
  <si>
    <t>Rapporti collaborativi di co-progettazioni di servizi specifici (ex D. Lgs 117/ 2017 - Codice del terzo settore)</t>
  </si>
  <si>
    <t>Altro</t>
  </si>
  <si>
    <t>2A.6</t>
  </si>
  <si>
    <t>5.3</t>
  </si>
  <si>
    <t>5.4</t>
  </si>
  <si>
    <t>5.5</t>
  </si>
  <si>
    <t>5.6</t>
  </si>
  <si>
    <t>5.7</t>
  </si>
  <si>
    <t>5.8</t>
  </si>
  <si>
    <t>5.9</t>
  </si>
  <si>
    <t xml:space="preserve">RC Terzi </t>
  </si>
  <si>
    <t>Visite mediche*</t>
  </si>
  <si>
    <t xml:space="preserve">Formazione </t>
  </si>
  <si>
    <t xml:space="preserve">Beni strumentali </t>
  </si>
  <si>
    <t xml:space="preserve">Rimborso spese pasto e trasporto </t>
  </si>
  <si>
    <t xml:space="preserve">Tutoraggio </t>
  </si>
  <si>
    <t xml:space="preserve">Coordinamento e supervisione </t>
  </si>
  <si>
    <t xml:space="preserve">Oneri Terzo Settore </t>
  </si>
  <si>
    <t>Inserire soltanto il numero dell'anno del fondo interessato, da 2018 a 2025 ( es. QSFP2018, inserire 2018)</t>
  </si>
  <si>
    <t>Ambito</t>
  </si>
  <si>
    <t>EnteCapofila</t>
  </si>
  <si>
    <t>Anno</t>
  </si>
  <si>
    <t>Concatena</t>
  </si>
  <si>
    <t>Risorse_Assegnate</t>
  </si>
  <si>
    <t>Popolazione</t>
  </si>
  <si>
    <t>COMUNE DI AGRIGENTO</t>
  </si>
  <si>
    <t>COMUNE DI BIVONA</t>
  </si>
  <si>
    <t>COMUNE DI CANICATTÌ</t>
  </si>
  <si>
    <t>COMUNE DI CASTELTERMINI</t>
  </si>
  <si>
    <t>COMUNE DI LICATA</t>
  </si>
  <si>
    <t>COMUNE DI RIBERA</t>
  </si>
  <si>
    <t>COMUNE DI SCIACCA</t>
  </si>
  <si>
    <t>COMUNE DI CALTANISSETTA</t>
  </si>
  <si>
    <t>COMUNE DI GELA</t>
  </si>
  <si>
    <t>COMUNE DI MUSSOMELI</t>
  </si>
  <si>
    <t>COMUNE DI SAN CATALDO</t>
  </si>
  <si>
    <t>COMUNE DI ADRANO</t>
  </si>
  <si>
    <t>COMUNE DI CALTAGIRONE</t>
  </si>
  <si>
    <t>COMUNE DI ACIREALE</t>
  </si>
  <si>
    <t>COMUNE DI BRONTE</t>
  </si>
  <si>
    <t>COMUNE DI CATANIA</t>
  </si>
  <si>
    <t>COMUNE DI GIARRE</t>
  </si>
  <si>
    <t>COMUNE DI PATERNÒ</t>
  </si>
  <si>
    <t>COMUNE DI GRAVINA DI CATANIA</t>
  </si>
  <si>
    <t>COMUNE DI PALAGONIA</t>
  </si>
  <si>
    <t>COMUNE DI AGIRA</t>
  </si>
  <si>
    <t>COMUNE DI ENNA</t>
  </si>
  <si>
    <t>COMUNE DI NICOSIA</t>
  </si>
  <si>
    <t>COMUNE DI PIAZZA ARMERINA</t>
  </si>
  <si>
    <t>COMUNE DI LIPARI</t>
  </si>
  <si>
    <t>COMUNE DI MESSINA</t>
  </si>
  <si>
    <t>COMUNE DI MILAZZO</t>
  </si>
  <si>
    <t>COMUNE DI BARCELLONA POZZO DI GOTTO</t>
  </si>
  <si>
    <t>COMUNE DI MISTRETTA</t>
  </si>
  <si>
    <t>COMUNE DI PATTI</t>
  </si>
  <si>
    <t>COMUNE DI SANT'AGATA DI MILITELLO</t>
  </si>
  <si>
    <t>COMUNE DI TAORMINA</t>
  </si>
  <si>
    <t>COMUNE DI CEFALÙ</t>
  </si>
  <si>
    <t>COMUNE DI CARINI</t>
  </si>
  <si>
    <t>COMUNE DI PETRALIA SOTTANA</t>
  </si>
  <si>
    <t>COMUNE DI MISILMERI</t>
  </si>
  <si>
    <t>COMUNE DI TERMINI IMERESE</t>
  </si>
  <si>
    <t>COMUNE DI LERCARA FRIDDI</t>
  </si>
  <si>
    <t>COMUNE DI BAGHERIA</t>
  </si>
  <si>
    <t>COMUNE DI CORLEONE</t>
  </si>
  <si>
    <t>COMUNE DI PARTINICO</t>
  </si>
  <si>
    <t>COMUNE DI PALERMO</t>
  </si>
  <si>
    <t>COMUNE DI VITTORIA</t>
  </si>
  <si>
    <t>COMUNE DI RAGUSA</t>
  </si>
  <si>
    <t>COMUNE DI MODICA</t>
  </si>
  <si>
    <t>COMUNE DI NOTO</t>
  </si>
  <si>
    <t>COMUNE DI AUGUSTA</t>
  </si>
  <si>
    <t>COMUNE DI SIRACUSA</t>
  </si>
  <si>
    <t>COMUNE DI LENTINI</t>
  </si>
  <si>
    <t>COMUNE DI TRAPANI</t>
  </si>
  <si>
    <t>COMUNE DI PANTELLERIA</t>
  </si>
  <si>
    <t>COMUNE DI MARSALA</t>
  </si>
  <si>
    <t>COMUNE DI MAZARA DEL VALLO</t>
  </si>
  <si>
    <t>COMUNE DI CASTELVETRANO</t>
  </si>
  <si>
    <t>COMUNE DI ALCAMO</t>
  </si>
  <si>
    <t>COMUNE FITTIZIO DI ESEMPIO</t>
  </si>
  <si>
    <t>Inserire soltanto il numero di Distretto ( es. Distretto D1, inserire 1)</t>
  </si>
  <si>
    <t>Data delibera vecchia CdS programmazione: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</si>
</sst>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€&quot;"/>
    <numFmt numFmtId="165" formatCode="\+#,##0.00&quot; €&quot;;\-#,##0.00&quot; €&quot;;\-"/>
    <numFmt numFmtId="166" formatCode="_ * #,##0.00_ ;_ * \-#,##0.00_ ;_ * &quot;-&quot;??_ ;_ @_ "/>
    <numFmt numFmtId="167" formatCode="_-* #,##0.00\ _€_-;\-* #,##0.00\ _€_-;_-* &quot;-&quot;??\ _€_-;_-@_-"/>
  </numFmts>
  <fonts count="18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FF"/>
      <name val="Arial"/>
      <family val="2"/>
    </font>
    <font>
      <b/>
      <sz val="10"/>
      <color rgb="FFFFFFFF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b/>
      <sz val="10"/>
      <color rgb="FF1F4E79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rgb="FF006100"/>
      <name val="Arial"/>
      <family val="2"/>
    </font>
    <font>
      <b/>
      <sz val="10"/>
      <name val="Arial"/>
      <family val="2"/>
    </font>
    <font>
      <b/>
      <sz val="11"/>
      <color rgb="FFFFFFFF"/>
      <name val="Arial"/>
      <family val="2"/>
    </font>
    <font>
      <sz val="8"/>
      <name val="Calibri"/>
      <family val="2"/>
      <charset val="1"/>
    </font>
    <font>
      <b/>
      <i/>
      <sz val="11"/>
      <color rgb="FFFF0000"/>
      <name val="Calibri"/>
      <family val="2"/>
      <scheme val="minor"/>
    </font>
    <font>
      <b/>
      <sz val="11"/>
      <color rgb="FFFFFFFF"/>
      <name val="Calibri"/>
      <family val="2"/>
    </font>
    <font>
      <b/>
      <sz val="10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2F2F2"/>
        <bgColor rgb="FFEBF3EB"/>
      </patternFill>
    </fill>
    <fill>
      <patternFill patternType="solid">
        <fgColor rgb="FFFFFF99"/>
        <bgColor rgb="FFFFF2CC"/>
      </patternFill>
    </fill>
    <fill>
      <patternFill patternType="solid">
        <fgColor rgb="FF2E75B6"/>
        <bgColor rgb="FF0066CC"/>
      </patternFill>
    </fill>
    <fill>
      <patternFill patternType="solid">
        <fgColor rgb="FF375623"/>
        <bgColor rgb="FF333300"/>
      </patternFill>
    </fill>
    <fill>
      <patternFill patternType="solid">
        <fgColor rgb="FF7F3F00"/>
        <bgColor rgb="FF993366"/>
      </patternFill>
    </fill>
    <fill>
      <patternFill patternType="solid">
        <fgColor rgb="FFD6DCE4"/>
        <bgColor rgb="FFD6E4F0"/>
      </patternFill>
    </fill>
    <fill>
      <patternFill patternType="solid">
        <fgColor rgb="FFEBF3FB"/>
        <bgColor rgb="FFF2F2F2"/>
      </patternFill>
    </fill>
    <fill>
      <patternFill patternType="solid">
        <fgColor rgb="FFDEEAF1"/>
        <bgColor rgb="FFD6E4F0"/>
      </patternFill>
    </fill>
    <fill>
      <patternFill patternType="solid">
        <fgColor rgb="FFE2EFDA"/>
        <bgColor rgb="FFEBF3EB"/>
      </patternFill>
    </fill>
    <fill>
      <patternFill patternType="solid">
        <fgColor rgb="FFEBF3EB"/>
        <bgColor rgb="FFF2F2F2"/>
      </patternFill>
    </fill>
    <fill>
      <patternFill patternType="solid">
        <fgColor rgb="FFFFF2CC"/>
        <bgColor rgb="FFF2F2F2"/>
      </patternFill>
    </fill>
    <fill>
      <patternFill patternType="solid">
        <fgColor rgb="FFD6E4F0"/>
        <bgColor rgb="FFDEEAF1"/>
      </patternFill>
    </fill>
    <fill>
      <patternFill patternType="solid">
        <fgColor rgb="FFFFD966"/>
        <bgColor rgb="FFFFFF99"/>
      </patternFill>
    </fill>
    <fill>
      <patternFill patternType="solid">
        <fgColor rgb="FFFFFFFF"/>
        <bgColor rgb="FFF2F2F2"/>
      </patternFill>
    </fill>
    <fill>
      <patternFill patternType="solid">
        <fgColor rgb="FF5B9BD5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6" fontId="1" fillId="0" borderId="0" applyFont="0" applyFill="0" applyBorder="0" applyAlignment="0" applyProtection="0"/>
  </cellStyleXfs>
  <cellXfs count="56">
    <xf numFmtId="0" fontId="0" fillId="0" borderId="0" xfId="0"/>
    <xf numFmtId="0" fontId="3" fillId="3" borderId="1" xfId="0" applyFont="1" applyFill="1" applyBorder="1" applyAlignment="1">
      <alignment horizontal="right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left" vertical="center" wrapText="1"/>
    </xf>
    <xf numFmtId="164" fontId="4" fillId="10" borderId="1" xfId="0" applyNumberFormat="1" applyFont="1" applyFill="1" applyBorder="1" applyAlignment="1">
      <alignment horizontal="right" vertical="center"/>
    </xf>
    <xf numFmtId="10" fontId="10" fillId="9" borderId="1" xfId="0" applyNumberFormat="1" applyFont="1" applyFill="1" applyBorder="1" applyAlignment="1">
      <alignment horizontal="right" vertical="center"/>
    </xf>
    <xf numFmtId="0" fontId="9" fillId="10" borderId="1" xfId="0" applyFont="1" applyFill="1" applyBorder="1" applyAlignment="1">
      <alignment horizontal="left" vertical="center" wrapText="1"/>
    </xf>
    <xf numFmtId="164" fontId="11" fillId="11" borderId="1" xfId="0" applyNumberFormat="1" applyFont="1" applyFill="1" applyBorder="1" applyAlignment="1">
      <alignment horizontal="right" vertical="center"/>
    </xf>
    <xf numFmtId="10" fontId="10" fillId="12" borderId="1" xfId="0" applyNumberFormat="1" applyFont="1" applyFill="1" applyBorder="1" applyAlignment="1">
      <alignment horizontal="right" vertical="center"/>
    </xf>
    <xf numFmtId="0" fontId="9" fillId="11" borderId="1" xfId="0" applyFont="1" applyFill="1" applyBorder="1" applyAlignment="1">
      <alignment horizontal="left" vertical="center" wrapText="1"/>
    </xf>
    <xf numFmtId="165" fontId="10" fillId="13" borderId="1" xfId="0" applyNumberFormat="1" applyFont="1" applyFill="1" applyBorder="1" applyAlignment="1">
      <alignment horizontal="right" vertical="center"/>
    </xf>
    <xf numFmtId="10" fontId="10" fillId="13" borderId="1" xfId="0" applyNumberFormat="1" applyFont="1" applyFill="1" applyBorder="1" applyAlignment="1">
      <alignment horizontal="right" vertical="center"/>
    </xf>
    <xf numFmtId="0" fontId="9" fillId="13" borderId="1" xfId="0" applyFont="1" applyFill="1" applyBorder="1" applyAlignment="1">
      <alignment horizontal="left" vertical="center" wrapText="1"/>
    </xf>
    <xf numFmtId="0" fontId="7" fillId="14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left" vertical="center" wrapText="1"/>
    </xf>
    <xf numFmtId="164" fontId="12" fillId="14" borderId="4" xfId="0" applyNumberFormat="1" applyFont="1" applyFill="1" applyBorder="1" applyAlignment="1">
      <alignment horizontal="right" vertical="center"/>
    </xf>
    <xf numFmtId="10" fontId="12" fillId="14" borderId="4" xfId="0" applyNumberFormat="1" applyFont="1" applyFill="1" applyBorder="1" applyAlignment="1">
      <alignment horizontal="right" vertical="center"/>
    </xf>
    <xf numFmtId="0" fontId="0" fillId="14" borderId="4" xfId="0" applyFill="1" applyBorder="1"/>
    <xf numFmtId="164" fontId="13" fillId="2" borderId="4" xfId="0" applyNumberFormat="1" applyFont="1" applyFill="1" applyBorder="1" applyAlignment="1">
      <alignment horizontal="right" vertical="center"/>
    </xf>
    <xf numFmtId="10" fontId="13" fillId="2" borderId="4" xfId="0" applyNumberFormat="1" applyFont="1" applyFill="1" applyBorder="1" applyAlignment="1">
      <alignment horizontal="right" vertical="center"/>
    </xf>
    <xf numFmtId="0" fontId="0" fillId="2" borderId="4" xfId="0" applyFill="1" applyBorder="1"/>
    <xf numFmtId="165" fontId="13" fillId="2" borderId="4" xfId="0" applyNumberFormat="1" applyFont="1" applyFill="1" applyBorder="1" applyAlignment="1">
      <alignment horizontal="right" vertical="center"/>
    </xf>
    <xf numFmtId="164" fontId="12" fillId="15" borderId="1" xfId="0" applyNumberFormat="1" applyFont="1" applyFill="1" applyBorder="1" applyAlignment="1">
      <alignment horizontal="right" vertical="center"/>
    </xf>
    <xf numFmtId="10" fontId="12" fillId="15" borderId="1" xfId="0" applyNumberFormat="1" applyFont="1" applyFill="1" applyBorder="1" applyAlignment="1">
      <alignment horizontal="right" vertical="center"/>
    </xf>
    <xf numFmtId="0" fontId="0" fillId="15" borderId="1" xfId="0" applyFill="1" applyBorder="1"/>
    <xf numFmtId="0" fontId="16" fillId="17" borderId="7" xfId="1" applyFont="1" applyFill="1" applyBorder="1" applyAlignment="1">
      <alignment horizontal="center" vertical="center"/>
    </xf>
    <xf numFmtId="166" fontId="16" fillId="17" borderId="7" xfId="2" applyFont="1" applyFill="1" applyBorder="1" applyAlignment="1">
      <alignment horizontal="center" vertical="center"/>
    </xf>
    <xf numFmtId="0" fontId="1" fillId="0" borderId="0" xfId="1"/>
    <xf numFmtId="0" fontId="1" fillId="0" borderId="7" xfId="1" applyBorder="1"/>
    <xf numFmtId="0" fontId="1" fillId="0" borderId="7" xfId="1" applyBorder="1" applyAlignment="1">
      <alignment horizontal="center"/>
    </xf>
    <xf numFmtId="166" fontId="0" fillId="0" borderId="7" xfId="2" applyFont="1" applyBorder="1"/>
    <xf numFmtId="166" fontId="0" fillId="0" borderId="0" xfId="2" applyFont="1"/>
    <xf numFmtId="167" fontId="1" fillId="0" borderId="0" xfId="1" applyNumberFormat="1"/>
    <xf numFmtId="0" fontId="1" fillId="18" borderId="7" xfId="1" applyFill="1" applyBorder="1"/>
    <xf numFmtId="0" fontId="1" fillId="18" borderId="7" xfId="1" applyFill="1" applyBorder="1" applyAlignment="1">
      <alignment horizontal="center"/>
    </xf>
    <xf numFmtId="166" fontId="0" fillId="18" borderId="7" xfId="2" applyFont="1" applyFill="1" applyBorder="1"/>
    <xf numFmtId="0" fontId="1" fillId="0" borderId="0" xfId="1" applyAlignment="1">
      <alignment horizontal="center"/>
    </xf>
    <xf numFmtId="0" fontId="1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9" fillId="16" borderId="1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left" vertical="center"/>
    </xf>
    <xf numFmtId="0" fontId="3" fillId="15" borderId="5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" fontId="4" fillId="4" borderId="1" xfId="0" applyNumberFormat="1" applyFont="1" applyFill="1" applyBorder="1" applyAlignment="1">
      <alignment horizontal="left" vertical="center"/>
    </xf>
  </cellXfs>
  <cellStyles count="3">
    <cellStyle name="Migliaia 2" xfId="2" xr:uid="{01334BBC-13E5-4836-AEB6-3AB799E8E2BC}"/>
    <cellStyle name="Normale" xfId="0" builtinId="0"/>
    <cellStyle name="Normale 2" xfId="1" xr:uid="{447B0344-0541-4211-867F-96FAFB207C2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D6E4F0"/>
      <rgbColor rgb="FF808080"/>
      <rgbColor rgb="FF9999FF"/>
      <rgbColor rgb="FF993366"/>
      <rgbColor rgb="FFFFF2CC"/>
      <rgbColor rgb="FFEBF3FB"/>
      <rgbColor rgb="FF660066"/>
      <rgbColor rgb="FFFF8080"/>
      <rgbColor rgb="FF0066CC"/>
      <rgbColor rgb="FFD6D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AF1"/>
      <rgbColor rgb="FFE2EFDA"/>
      <rgbColor rgb="FFFFFF99"/>
      <rgbColor rgb="FFEBF3EB"/>
      <rgbColor rgb="FFF2F2F2"/>
      <rgbColor rgb="FFCC99FF"/>
      <rgbColor rgb="FFFFD966"/>
      <rgbColor rgb="FF2E75B6"/>
      <rgbColor rgb="FF33CCCC"/>
      <rgbColor rgb="FF99CC00"/>
      <rgbColor rgb="FFFFCC00"/>
      <rgbColor rgb="FFFF9900"/>
      <rgbColor rgb="FFFF6600"/>
      <rgbColor rgb="FF666699"/>
      <rgbColor rgb="FFAAAAAA"/>
      <rgbColor rgb="FF003366"/>
      <rgbColor rgb="FF339966"/>
      <rgbColor rgb="FF003300"/>
      <rgbColor rgb="FF333300"/>
      <rgbColor rgb="FF7F3F00"/>
      <rgbColor rgb="FF993366"/>
      <rgbColor rgb="FF1F4E79"/>
      <rgbColor rgb="FF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5897F-0B95-444E-8EA4-D707369C667A}">
  <dimension ref="A1:H443"/>
  <sheetViews>
    <sheetView workbookViewId="0">
      <selection activeCell="L26" sqref="L26"/>
    </sheetView>
  </sheetViews>
  <sheetFormatPr defaultColWidth="8.85546875" defaultRowHeight="15" x14ac:dyDescent="0.25"/>
  <cols>
    <col min="1" max="1" width="10" style="31" customWidth="1"/>
    <col min="2" max="2" width="39.42578125" style="31" bestFit="1" customWidth="1"/>
    <col min="3" max="3" width="17.5703125" style="40" customWidth="1"/>
    <col min="4" max="4" width="23.28515625" style="31" customWidth="1"/>
    <col min="5" max="6" width="17.85546875" style="35" bestFit="1" customWidth="1"/>
    <col min="7" max="7" width="13.7109375" style="31" bestFit="1" customWidth="1"/>
    <col min="8" max="16384" width="8.85546875" style="31"/>
  </cols>
  <sheetData>
    <row r="1" spans="1:7" x14ac:dyDescent="0.25">
      <c r="A1" s="29" t="s">
        <v>111</v>
      </c>
      <c r="B1" s="29" t="s">
        <v>112</v>
      </c>
      <c r="C1" s="29" t="s">
        <v>113</v>
      </c>
      <c r="D1" s="29" t="s">
        <v>114</v>
      </c>
      <c r="E1" s="30" t="s">
        <v>115</v>
      </c>
      <c r="F1" s="30" t="s">
        <v>116</v>
      </c>
    </row>
    <row r="2" spans="1:7" x14ac:dyDescent="0.25">
      <c r="A2" s="32">
        <v>1</v>
      </c>
      <c r="B2" s="32" t="s">
        <v>117</v>
      </c>
      <c r="C2" s="33">
        <v>2018</v>
      </c>
      <c r="D2" s="33" t="str">
        <f>CONCATENATE(A2,"_",C2)</f>
        <v>1_2018</v>
      </c>
      <c r="E2" s="34">
        <v>1270147.23</v>
      </c>
      <c r="F2" s="34">
        <v>136272</v>
      </c>
      <c r="G2" s="35"/>
    </row>
    <row r="3" spans="1:7" x14ac:dyDescent="0.25">
      <c r="A3" s="32">
        <v>2</v>
      </c>
      <c r="B3" s="32" t="s">
        <v>118</v>
      </c>
      <c r="C3" s="33">
        <v>2018</v>
      </c>
      <c r="D3" s="33" t="str">
        <f t="shared" ref="D3:D56" si="0">CONCATENATE(A3,"_",C3)</f>
        <v>2_2018</v>
      </c>
      <c r="E3" s="34">
        <v>139627.25</v>
      </c>
      <c r="F3" s="34">
        <v>15071</v>
      </c>
      <c r="G3" s="35"/>
    </row>
    <row r="4" spans="1:7" x14ac:dyDescent="0.25">
      <c r="A4" s="32">
        <v>3</v>
      </c>
      <c r="B4" s="32" t="s">
        <v>119</v>
      </c>
      <c r="C4" s="33">
        <v>2018</v>
      </c>
      <c r="D4" s="33" t="str">
        <f t="shared" si="0"/>
        <v>3_2018</v>
      </c>
      <c r="E4" s="34">
        <v>596085.41</v>
      </c>
      <c r="F4" s="34">
        <v>77347</v>
      </c>
      <c r="G4" s="35"/>
    </row>
    <row r="5" spans="1:7" x14ac:dyDescent="0.25">
      <c r="A5" s="32">
        <v>4</v>
      </c>
      <c r="B5" s="32" t="s">
        <v>120</v>
      </c>
      <c r="C5" s="33">
        <v>2018</v>
      </c>
      <c r="D5" s="33" t="str">
        <f t="shared" si="0"/>
        <v>4_2018</v>
      </c>
      <c r="E5" s="34">
        <v>195479.04000000001</v>
      </c>
      <c r="F5" s="34">
        <v>20396</v>
      </c>
      <c r="G5" s="35"/>
    </row>
    <row r="6" spans="1:7" x14ac:dyDescent="0.25">
      <c r="A6" s="32">
        <v>5</v>
      </c>
      <c r="B6" s="32" t="s">
        <v>121</v>
      </c>
      <c r="C6" s="33">
        <v>2018</v>
      </c>
      <c r="D6" s="33" t="str">
        <f t="shared" si="0"/>
        <v>5_2018</v>
      </c>
      <c r="E6" s="34">
        <v>471947.11</v>
      </c>
      <c r="F6" s="34">
        <v>55323</v>
      </c>
      <c r="G6" s="35"/>
    </row>
    <row r="7" spans="1:7" x14ac:dyDescent="0.25">
      <c r="A7" s="32">
        <v>6</v>
      </c>
      <c r="B7" s="32" t="s">
        <v>122</v>
      </c>
      <c r="C7" s="33">
        <v>2018</v>
      </c>
      <c r="D7" s="33" t="str">
        <f t="shared" si="0"/>
        <v>6_2018</v>
      </c>
      <c r="E7" s="34">
        <v>260021.54</v>
      </c>
      <c r="F7" s="34">
        <v>29908</v>
      </c>
      <c r="G7" s="35"/>
    </row>
    <row r="8" spans="1:7" x14ac:dyDescent="0.25">
      <c r="A8" s="32">
        <v>7</v>
      </c>
      <c r="B8" s="32" t="s">
        <v>123</v>
      </c>
      <c r="C8" s="33">
        <v>2018</v>
      </c>
      <c r="D8" s="33" t="str">
        <f t="shared" si="0"/>
        <v>7_2018</v>
      </c>
      <c r="E8" s="34">
        <v>592853.99</v>
      </c>
      <c r="F8" s="34">
        <v>67254</v>
      </c>
      <c r="G8" s="35"/>
    </row>
    <row r="9" spans="1:7" x14ac:dyDescent="0.25">
      <c r="A9" s="32">
        <v>8</v>
      </c>
      <c r="B9" s="32" t="s">
        <v>124</v>
      </c>
      <c r="C9" s="33">
        <v>2018</v>
      </c>
      <c r="D9" s="33" t="str">
        <f t="shared" si="0"/>
        <v>8_2018</v>
      </c>
      <c r="E9" s="34">
        <v>776519.73</v>
      </c>
      <c r="F9" s="34">
        <v>84626</v>
      </c>
      <c r="G9" s="35"/>
    </row>
    <row r="10" spans="1:7" x14ac:dyDescent="0.25">
      <c r="A10" s="32">
        <v>9</v>
      </c>
      <c r="B10" s="32" t="s">
        <v>125</v>
      </c>
      <c r="C10" s="33">
        <v>2018</v>
      </c>
      <c r="D10" s="33" t="str">
        <f t="shared" si="0"/>
        <v>9_2018</v>
      </c>
      <c r="E10" s="34">
        <v>1007192.86</v>
      </c>
      <c r="F10" s="34">
        <v>109767</v>
      </c>
      <c r="G10" s="35"/>
    </row>
    <row r="11" spans="1:7" x14ac:dyDescent="0.25">
      <c r="A11" s="32">
        <v>10</v>
      </c>
      <c r="B11" s="32" t="s">
        <v>126</v>
      </c>
      <c r="C11" s="33">
        <v>2018</v>
      </c>
      <c r="D11" s="33" t="str">
        <f t="shared" si="0"/>
        <v>10_2018</v>
      </c>
      <c r="E11" s="34">
        <v>145210.45000000001</v>
      </c>
      <c r="F11" s="34">
        <v>18742</v>
      </c>
      <c r="G11" s="35"/>
    </row>
    <row r="12" spans="1:7" x14ac:dyDescent="0.25">
      <c r="A12" s="32">
        <v>11</v>
      </c>
      <c r="B12" s="32" t="s">
        <v>127</v>
      </c>
      <c r="C12" s="33">
        <v>2018</v>
      </c>
      <c r="D12" s="33" t="str">
        <f t="shared" si="0"/>
        <v>11_2018</v>
      </c>
      <c r="E12" s="34">
        <v>252762.09</v>
      </c>
      <c r="F12" s="34">
        <v>31778</v>
      </c>
      <c r="G12" s="35"/>
    </row>
    <row r="13" spans="1:7" x14ac:dyDescent="0.25">
      <c r="A13" s="32">
        <v>12</v>
      </c>
      <c r="B13" s="32" t="s">
        <v>128</v>
      </c>
      <c r="C13" s="33">
        <v>2018</v>
      </c>
      <c r="D13" s="33" t="str">
        <f t="shared" si="0"/>
        <v>12_2018</v>
      </c>
      <c r="E13" s="34">
        <v>535792.18000000005</v>
      </c>
      <c r="F13" s="34">
        <v>64066</v>
      </c>
      <c r="G13" s="35"/>
    </row>
    <row r="14" spans="1:7" x14ac:dyDescent="0.25">
      <c r="A14" s="32">
        <v>13</v>
      </c>
      <c r="B14" s="32" t="s">
        <v>129</v>
      </c>
      <c r="C14" s="33">
        <v>2018</v>
      </c>
      <c r="D14" s="33" t="str">
        <f t="shared" si="0"/>
        <v>13_2018</v>
      </c>
      <c r="E14" s="34">
        <v>638624.91</v>
      </c>
      <c r="F14" s="34">
        <v>73864</v>
      </c>
      <c r="G14" s="35"/>
    </row>
    <row r="15" spans="1:7" x14ac:dyDescent="0.25">
      <c r="A15" s="32">
        <v>14</v>
      </c>
      <c r="B15" s="32" t="s">
        <v>130</v>
      </c>
      <c r="C15" s="33">
        <v>2018</v>
      </c>
      <c r="D15" s="33" t="str">
        <f t="shared" si="0"/>
        <v>14_2018</v>
      </c>
      <c r="E15" s="34">
        <v>1094717.73</v>
      </c>
      <c r="F15" s="34">
        <v>135119</v>
      </c>
      <c r="G15" s="35"/>
    </row>
    <row r="16" spans="1:7" x14ac:dyDescent="0.25">
      <c r="A16" s="32">
        <v>15</v>
      </c>
      <c r="B16" s="32" t="s">
        <v>131</v>
      </c>
      <c r="C16" s="33">
        <v>2018</v>
      </c>
      <c r="D16" s="33" t="str">
        <f t="shared" si="0"/>
        <v>15_2018</v>
      </c>
      <c r="E16" s="34">
        <v>247874.17</v>
      </c>
      <c r="F16" s="34">
        <v>35517</v>
      </c>
      <c r="G16" s="35"/>
    </row>
    <row r="17" spans="1:7" x14ac:dyDescent="0.25">
      <c r="A17" s="32">
        <v>16</v>
      </c>
      <c r="B17" s="32" t="s">
        <v>132</v>
      </c>
      <c r="C17" s="33">
        <v>2018</v>
      </c>
      <c r="D17" s="33" t="str">
        <f t="shared" si="0"/>
        <v>16_2018</v>
      </c>
      <c r="E17" s="34">
        <v>4063210.67</v>
      </c>
      <c r="F17" s="34">
        <v>358249</v>
      </c>
      <c r="G17" s="35"/>
    </row>
    <row r="18" spans="1:7" x14ac:dyDescent="0.25">
      <c r="A18" s="32">
        <v>17</v>
      </c>
      <c r="B18" s="32" t="s">
        <v>133</v>
      </c>
      <c r="C18" s="33">
        <v>2018</v>
      </c>
      <c r="D18" s="33" t="str">
        <f t="shared" si="0"/>
        <v>17_2018</v>
      </c>
      <c r="E18" s="34">
        <v>689333.41</v>
      </c>
      <c r="F18" s="34">
        <v>83224</v>
      </c>
      <c r="G18" s="35"/>
    </row>
    <row r="19" spans="1:7" x14ac:dyDescent="0.25">
      <c r="A19" s="32">
        <v>18</v>
      </c>
      <c r="B19" s="32" t="s">
        <v>134</v>
      </c>
      <c r="C19" s="33">
        <v>2018</v>
      </c>
      <c r="D19" s="33" t="str">
        <f t="shared" si="0"/>
        <v>18_2018</v>
      </c>
      <c r="E19" s="34">
        <v>694719.86</v>
      </c>
      <c r="F19" s="34">
        <v>77184</v>
      </c>
      <c r="G19" s="35"/>
    </row>
    <row r="20" spans="1:7" x14ac:dyDescent="0.25">
      <c r="A20" s="32">
        <v>19</v>
      </c>
      <c r="B20" s="32" t="s">
        <v>135</v>
      </c>
      <c r="C20" s="33">
        <v>2018</v>
      </c>
      <c r="D20" s="33" t="str">
        <f t="shared" si="0"/>
        <v>19_2018</v>
      </c>
      <c r="E20" s="34">
        <v>1388512.66</v>
      </c>
      <c r="F20" s="34">
        <v>186126</v>
      </c>
      <c r="G20" s="35"/>
    </row>
    <row r="21" spans="1:7" x14ac:dyDescent="0.25">
      <c r="A21" s="32">
        <v>20</v>
      </c>
      <c r="B21" s="32" t="s">
        <v>136</v>
      </c>
      <c r="C21" s="33">
        <v>2018</v>
      </c>
      <c r="D21" s="33" t="str">
        <f t="shared" si="0"/>
        <v>20_2018</v>
      </c>
      <c r="E21" s="34">
        <v>483674.62</v>
      </c>
      <c r="F21" s="34">
        <v>55214</v>
      </c>
      <c r="G21" s="35"/>
    </row>
    <row r="22" spans="1:7" x14ac:dyDescent="0.25">
      <c r="A22" s="32">
        <v>21</v>
      </c>
      <c r="B22" s="32" t="s">
        <v>137</v>
      </c>
      <c r="C22" s="33">
        <v>2018</v>
      </c>
      <c r="D22" s="33" t="str">
        <f t="shared" si="0"/>
        <v>21_2018</v>
      </c>
      <c r="E22" s="34">
        <v>272383.21999999997</v>
      </c>
      <c r="F22" s="34">
        <v>33783</v>
      </c>
      <c r="G22" s="35"/>
    </row>
    <row r="23" spans="1:7" x14ac:dyDescent="0.25">
      <c r="A23" s="32">
        <v>22</v>
      </c>
      <c r="B23" s="32" t="s">
        <v>138</v>
      </c>
      <c r="C23" s="33">
        <v>2018</v>
      </c>
      <c r="D23" s="33" t="str">
        <f t="shared" si="0"/>
        <v>22_2018</v>
      </c>
      <c r="E23" s="34">
        <v>383682.84</v>
      </c>
      <c r="F23" s="34">
        <v>49591</v>
      </c>
      <c r="G23" s="35"/>
    </row>
    <row r="24" spans="1:7" x14ac:dyDescent="0.25">
      <c r="A24" s="32">
        <v>23</v>
      </c>
      <c r="B24" s="32" t="s">
        <v>139</v>
      </c>
      <c r="C24" s="33">
        <v>2018</v>
      </c>
      <c r="D24" s="33" t="str">
        <f t="shared" si="0"/>
        <v>23_2018</v>
      </c>
      <c r="E24" s="34">
        <v>207550.48</v>
      </c>
      <c r="F24" s="34">
        <v>29278</v>
      </c>
      <c r="G24" s="35"/>
    </row>
    <row r="25" spans="1:7" x14ac:dyDescent="0.25">
      <c r="A25" s="32">
        <v>24</v>
      </c>
      <c r="B25" s="32" t="s">
        <v>140</v>
      </c>
      <c r="C25" s="33">
        <v>2018</v>
      </c>
      <c r="D25" s="33" t="str">
        <f t="shared" si="0"/>
        <v>24_2018</v>
      </c>
      <c r="E25" s="34">
        <v>322023.77</v>
      </c>
      <c r="F25" s="34">
        <v>42503</v>
      </c>
      <c r="G25" s="35"/>
    </row>
    <row r="26" spans="1:7" x14ac:dyDescent="0.25">
      <c r="A26" s="32">
        <v>25</v>
      </c>
      <c r="B26" s="32" t="s">
        <v>141</v>
      </c>
      <c r="C26" s="33">
        <v>2018</v>
      </c>
      <c r="D26" s="33" t="str">
        <f t="shared" si="0"/>
        <v>25_2018</v>
      </c>
      <c r="E26" s="34">
        <v>85480.17</v>
      </c>
      <c r="F26" s="34">
        <v>15307</v>
      </c>
      <c r="G26" s="35"/>
    </row>
    <row r="27" spans="1:7" x14ac:dyDescent="0.25">
      <c r="A27" s="32">
        <v>26</v>
      </c>
      <c r="B27" s="32" t="s">
        <v>142</v>
      </c>
      <c r="C27" s="33">
        <v>2018</v>
      </c>
      <c r="D27" s="33" t="str">
        <f t="shared" si="0"/>
        <v>26_2018</v>
      </c>
      <c r="E27" s="34">
        <v>2335664.04</v>
      </c>
      <c r="F27" s="34">
        <v>255015</v>
      </c>
      <c r="G27" s="35"/>
    </row>
    <row r="28" spans="1:7" x14ac:dyDescent="0.25">
      <c r="A28" s="32">
        <v>27</v>
      </c>
      <c r="B28" s="32" t="s">
        <v>143</v>
      </c>
      <c r="C28" s="33">
        <v>2018</v>
      </c>
      <c r="D28" s="33" t="str">
        <f t="shared" si="0"/>
        <v>27_2018</v>
      </c>
      <c r="E28" s="34">
        <v>508051.42</v>
      </c>
      <c r="F28" s="34">
        <v>71870</v>
      </c>
      <c r="G28" s="35"/>
    </row>
    <row r="29" spans="1:7" x14ac:dyDescent="0.25">
      <c r="A29" s="32">
        <v>28</v>
      </c>
      <c r="B29" s="32" t="s">
        <v>144</v>
      </c>
      <c r="C29" s="33">
        <v>2018</v>
      </c>
      <c r="D29" s="33" t="str">
        <f t="shared" si="0"/>
        <v>28_2018</v>
      </c>
      <c r="E29" s="34">
        <v>525336.1</v>
      </c>
      <c r="F29" s="34">
        <v>67755</v>
      </c>
      <c r="G29" s="35"/>
    </row>
    <row r="30" spans="1:7" x14ac:dyDescent="0.25">
      <c r="A30" s="32">
        <v>29</v>
      </c>
      <c r="B30" s="32" t="s">
        <v>145</v>
      </c>
      <c r="C30" s="33">
        <v>2018</v>
      </c>
      <c r="D30" s="33" t="str">
        <f t="shared" si="0"/>
        <v>29_2018</v>
      </c>
      <c r="E30" s="34">
        <v>108666.26</v>
      </c>
      <c r="F30" s="34">
        <v>15063</v>
      </c>
      <c r="G30" s="35"/>
    </row>
    <row r="31" spans="1:7" x14ac:dyDescent="0.25">
      <c r="A31" s="32">
        <v>30</v>
      </c>
      <c r="B31" s="32" t="s">
        <v>146</v>
      </c>
      <c r="C31" s="33">
        <v>2018</v>
      </c>
      <c r="D31" s="33" t="str">
        <f t="shared" si="0"/>
        <v>30_2018</v>
      </c>
      <c r="E31" s="34">
        <v>286264.73</v>
      </c>
      <c r="F31" s="34">
        <v>45108</v>
      </c>
      <c r="G31" s="35"/>
    </row>
    <row r="32" spans="1:7" x14ac:dyDescent="0.25">
      <c r="A32" s="32">
        <v>31</v>
      </c>
      <c r="B32" s="32" t="s">
        <v>147</v>
      </c>
      <c r="C32" s="33">
        <v>2018</v>
      </c>
      <c r="D32" s="33" t="str">
        <f t="shared" si="0"/>
        <v>31_2018</v>
      </c>
      <c r="E32" s="34">
        <v>420115.26</v>
      </c>
      <c r="F32" s="34">
        <v>67808</v>
      </c>
      <c r="G32" s="35"/>
    </row>
    <row r="33" spans="1:7" x14ac:dyDescent="0.25">
      <c r="A33" s="32">
        <v>32</v>
      </c>
      <c r="B33" s="32" t="s">
        <v>148</v>
      </c>
      <c r="C33" s="33">
        <v>2018</v>
      </c>
      <c r="D33" s="33" t="str">
        <f t="shared" si="0"/>
        <v>32_2018</v>
      </c>
      <c r="E33" s="34">
        <v>363531.72</v>
      </c>
      <c r="F33" s="34">
        <v>55254</v>
      </c>
      <c r="G33" s="35"/>
    </row>
    <row r="34" spans="1:7" x14ac:dyDescent="0.25">
      <c r="A34" s="32">
        <v>33</v>
      </c>
      <c r="B34" s="32" t="s">
        <v>149</v>
      </c>
      <c r="C34" s="33">
        <v>2018</v>
      </c>
      <c r="D34" s="33" t="str">
        <f t="shared" si="0"/>
        <v>33_2018</v>
      </c>
      <c r="E34" s="34">
        <v>294671.71999999997</v>
      </c>
      <c r="F34" s="34">
        <v>43195</v>
      </c>
      <c r="G34" s="35"/>
    </row>
    <row r="35" spans="1:7" x14ac:dyDescent="0.25">
      <c r="A35" s="32">
        <v>34</v>
      </c>
      <c r="B35" s="32" t="s">
        <v>150</v>
      </c>
      <c r="C35" s="33">
        <v>2018</v>
      </c>
      <c r="D35" s="33" t="str">
        <f t="shared" si="0"/>
        <v>34_2018</v>
      </c>
      <c r="E35" s="34">
        <v>904881.24</v>
      </c>
      <c r="F35" s="34">
        <v>88632</v>
      </c>
      <c r="G35" s="35"/>
    </row>
    <row r="36" spans="1:7" x14ac:dyDescent="0.25">
      <c r="A36" s="32">
        <v>35</v>
      </c>
      <c r="B36" s="32" t="s">
        <v>151</v>
      </c>
      <c r="C36" s="33">
        <v>2018</v>
      </c>
      <c r="D36" s="33" t="str">
        <f t="shared" si="0"/>
        <v>35_2018</v>
      </c>
      <c r="E36" s="34">
        <v>160167.62</v>
      </c>
      <c r="F36" s="34">
        <v>22503</v>
      </c>
      <c r="G36" s="35"/>
    </row>
    <row r="37" spans="1:7" x14ac:dyDescent="0.25">
      <c r="A37" s="32">
        <v>36</v>
      </c>
      <c r="B37" s="32" t="s">
        <v>152</v>
      </c>
      <c r="C37" s="33">
        <v>2018</v>
      </c>
      <c r="D37" s="33" t="str">
        <f t="shared" si="0"/>
        <v>36_2018</v>
      </c>
      <c r="E37" s="34">
        <v>613346.94999999995</v>
      </c>
      <c r="F37" s="34">
        <v>53988</v>
      </c>
      <c r="G37" s="35"/>
    </row>
    <row r="38" spans="1:7" x14ac:dyDescent="0.25">
      <c r="A38" s="32">
        <v>37</v>
      </c>
      <c r="B38" s="32" t="s">
        <v>153</v>
      </c>
      <c r="C38" s="33">
        <v>2018</v>
      </c>
      <c r="D38" s="33" t="str">
        <f t="shared" si="0"/>
        <v>37_2018</v>
      </c>
      <c r="E38" s="34">
        <v>644369.81000000006</v>
      </c>
      <c r="F38" s="34">
        <v>58376</v>
      </c>
      <c r="G38" s="35"/>
    </row>
    <row r="39" spans="1:7" x14ac:dyDescent="0.25">
      <c r="A39" s="32">
        <v>38</v>
      </c>
      <c r="B39" s="32" t="s">
        <v>154</v>
      </c>
      <c r="C39" s="33">
        <v>2018</v>
      </c>
      <c r="D39" s="33" t="str">
        <f t="shared" si="0"/>
        <v>38_2018</v>
      </c>
      <c r="E39" s="34">
        <v>252713.5</v>
      </c>
      <c r="F39" s="34">
        <v>25394</v>
      </c>
      <c r="G39" s="35"/>
    </row>
    <row r="40" spans="1:7" x14ac:dyDescent="0.25">
      <c r="A40" s="32">
        <v>39</v>
      </c>
      <c r="B40" s="32" t="s">
        <v>155</v>
      </c>
      <c r="C40" s="33">
        <v>2018</v>
      </c>
      <c r="D40" s="33" t="str">
        <f t="shared" si="0"/>
        <v>39_2018</v>
      </c>
      <c r="E40" s="34">
        <v>1249692.26</v>
      </c>
      <c r="F40" s="34">
        <v>97316</v>
      </c>
      <c r="G40" s="35"/>
    </row>
    <row r="41" spans="1:7" x14ac:dyDescent="0.25">
      <c r="A41" s="32">
        <v>40</v>
      </c>
      <c r="B41" s="32" t="s">
        <v>156</v>
      </c>
      <c r="C41" s="33">
        <v>2018</v>
      </c>
      <c r="D41" s="33" t="str">
        <f t="shared" si="0"/>
        <v>40_2018</v>
      </c>
      <c r="E41" s="34">
        <v>181750.27</v>
      </c>
      <c r="F41" s="34">
        <v>22171</v>
      </c>
      <c r="G41" s="35"/>
    </row>
    <row r="42" spans="1:7" x14ac:dyDescent="0.25">
      <c r="A42" s="32">
        <v>41</v>
      </c>
      <c r="B42" s="32" t="s">
        <v>157</v>
      </c>
      <c r="C42" s="33">
        <v>2018</v>
      </c>
      <c r="D42" s="33" t="str">
        <f t="shared" si="0"/>
        <v>41_2018</v>
      </c>
      <c r="E42" s="34">
        <v>805777.94</v>
      </c>
      <c r="F42" s="34">
        <v>70810</v>
      </c>
      <c r="G42" s="35"/>
    </row>
    <row r="43" spans="1:7" x14ac:dyDescent="0.25">
      <c r="A43" s="32">
        <v>42</v>
      </c>
      <c r="B43" s="32" t="s">
        <v>158</v>
      </c>
      <c r="C43" s="33">
        <v>2018</v>
      </c>
      <c r="D43" s="33" t="str">
        <f t="shared" si="0"/>
        <v>42_2018</v>
      </c>
      <c r="E43" s="34">
        <v>7477065.25</v>
      </c>
      <c r="F43" s="34">
        <v>718542</v>
      </c>
      <c r="G43" s="35"/>
    </row>
    <row r="44" spans="1:7" x14ac:dyDescent="0.25">
      <c r="A44" s="32">
        <v>43</v>
      </c>
      <c r="B44" s="32" t="s">
        <v>159</v>
      </c>
      <c r="C44" s="33">
        <v>2018</v>
      </c>
      <c r="D44" s="33" t="str">
        <f t="shared" si="0"/>
        <v>43_2018</v>
      </c>
      <c r="E44" s="34">
        <v>795835.34</v>
      </c>
      <c r="F44" s="34">
        <v>106399</v>
      </c>
      <c r="G44" s="35"/>
    </row>
    <row r="45" spans="1:7" x14ac:dyDescent="0.25">
      <c r="A45" s="32">
        <v>44</v>
      </c>
      <c r="B45" s="32" t="s">
        <v>160</v>
      </c>
      <c r="C45" s="33">
        <v>2018</v>
      </c>
      <c r="D45" s="33" t="str">
        <f t="shared" si="0"/>
        <v>44_2018</v>
      </c>
      <c r="E45" s="34">
        <v>586521.73</v>
      </c>
      <c r="F45" s="34">
        <v>98964</v>
      </c>
      <c r="G45" s="35"/>
    </row>
    <row r="46" spans="1:7" x14ac:dyDescent="0.25">
      <c r="A46" s="32">
        <v>45</v>
      </c>
      <c r="B46" s="32" t="s">
        <v>161</v>
      </c>
      <c r="C46" s="33">
        <v>2018</v>
      </c>
      <c r="D46" s="33" t="str">
        <f t="shared" si="0"/>
        <v>45_2018</v>
      </c>
      <c r="E46" s="34">
        <v>673080.62</v>
      </c>
      <c r="F46" s="34">
        <v>115613</v>
      </c>
      <c r="G46" s="35"/>
    </row>
    <row r="47" spans="1:7" x14ac:dyDescent="0.25">
      <c r="A47" s="32">
        <v>46</v>
      </c>
      <c r="B47" s="32" t="s">
        <v>162</v>
      </c>
      <c r="C47" s="33">
        <v>2018</v>
      </c>
      <c r="D47" s="33" t="str">
        <f t="shared" si="0"/>
        <v>46_2018</v>
      </c>
      <c r="E47" s="34">
        <v>806012.23</v>
      </c>
      <c r="F47" s="34">
        <v>101776</v>
      </c>
      <c r="G47" s="35"/>
    </row>
    <row r="48" spans="1:7" x14ac:dyDescent="0.25">
      <c r="A48" s="32">
        <v>47</v>
      </c>
      <c r="B48" s="32" t="s">
        <v>163</v>
      </c>
      <c r="C48" s="33">
        <v>2018</v>
      </c>
      <c r="D48" s="33" t="str">
        <f t="shared" si="0"/>
        <v>47_2018</v>
      </c>
      <c r="E48" s="34">
        <v>360890.61</v>
      </c>
      <c r="F48" s="34">
        <v>47791</v>
      </c>
      <c r="G48" s="35"/>
    </row>
    <row r="49" spans="1:7" x14ac:dyDescent="0.25">
      <c r="A49" s="32">
        <v>48</v>
      </c>
      <c r="B49" s="32" t="s">
        <v>164</v>
      </c>
      <c r="C49" s="33">
        <v>2018</v>
      </c>
      <c r="D49" s="33" t="str">
        <f t="shared" si="0"/>
        <v>48_2018</v>
      </c>
      <c r="E49" s="34">
        <v>1636699.25</v>
      </c>
      <c r="F49" s="34">
        <v>183434</v>
      </c>
      <c r="G49" s="35"/>
    </row>
    <row r="50" spans="1:7" x14ac:dyDescent="0.25">
      <c r="A50" s="32">
        <v>49</v>
      </c>
      <c r="B50" s="32" t="s">
        <v>165</v>
      </c>
      <c r="C50" s="33">
        <v>2018</v>
      </c>
      <c r="D50" s="33" t="str">
        <f t="shared" si="0"/>
        <v>49_2018</v>
      </c>
      <c r="E50" s="34">
        <v>468036.54</v>
      </c>
      <c r="F50" s="34">
        <v>49689</v>
      </c>
      <c r="G50" s="35"/>
    </row>
    <row r="51" spans="1:7" x14ac:dyDescent="0.25">
      <c r="A51" s="32">
        <v>50</v>
      </c>
      <c r="B51" s="32" t="s">
        <v>166</v>
      </c>
      <c r="C51" s="33">
        <v>2018</v>
      </c>
      <c r="D51" s="33" t="str">
        <f t="shared" si="0"/>
        <v>50_2018</v>
      </c>
      <c r="E51" s="34">
        <v>1023335.53</v>
      </c>
      <c r="F51" s="34">
        <v>128336</v>
      </c>
      <c r="G51" s="35"/>
    </row>
    <row r="52" spans="1:7" x14ac:dyDescent="0.25">
      <c r="A52" s="32">
        <v>51</v>
      </c>
      <c r="B52" s="32" t="s">
        <v>167</v>
      </c>
      <c r="C52" s="33">
        <v>2018</v>
      </c>
      <c r="D52" s="33" t="str">
        <f t="shared" si="0"/>
        <v>51_2018</v>
      </c>
      <c r="E52" s="34">
        <v>50251.7</v>
      </c>
      <c r="F52" s="34">
        <v>7175</v>
      </c>
      <c r="G52" s="35"/>
    </row>
    <row r="53" spans="1:7" x14ac:dyDescent="0.25">
      <c r="A53" s="32">
        <v>52</v>
      </c>
      <c r="B53" s="32" t="s">
        <v>168</v>
      </c>
      <c r="C53" s="33">
        <v>2018</v>
      </c>
      <c r="D53" s="33" t="str">
        <f t="shared" si="0"/>
        <v>52_2018</v>
      </c>
      <c r="E53" s="34">
        <v>718844.05</v>
      </c>
      <c r="F53" s="34">
        <v>87614</v>
      </c>
      <c r="G53" s="35"/>
    </row>
    <row r="54" spans="1:7" x14ac:dyDescent="0.25">
      <c r="A54" s="32">
        <v>53</v>
      </c>
      <c r="B54" s="32" t="s">
        <v>169</v>
      </c>
      <c r="C54" s="33">
        <v>2018</v>
      </c>
      <c r="D54" s="33" t="str">
        <f t="shared" si="0"/>
        <v>53_2018</v>
      </c>
      <c r="E54" s="34">
        <v>595014.21</v>
      </c>
      <c r="F54" s="34">
        <v>65175</v>
      </c>
      <c r="G54" s="35"/>
    </row>
    <row r="55" spans="1:7" x14ac:dyDescent="0.25">
      <c r="A55" s="32">
        <v>54</v>
      </c>
      <c r="B55" s="32" t="s">
        <v>170</v>
      </c>
      <c r="C55" s="33">
        <v>2018</v>
      </c>
      <c r="D55" s="33" t="str">
        <f t="shared" si="0"/>
        <v>54_2018</v>
      </c>
      <c r="E55" s="34">
        <v>571040.68000000005</v>
      </c>
      <c r="F55" s="34">
        <v>57897</v>
      </c>
      <c r="G55" s="35"/>
    </row>
    <row r="56" spans="1:7" x14ac:dyDescent="0.25">
      <c r="A56" s="32">
        <v>55</v>
      </c>
      <c r="B56" s="32" t="s">
        <v>171</v>
      </c>
      <c r="C56" s="33">
        <v>2018</v>
      </c>
      <c r="D56" s="33" t="str">
        <f t="shared" si="0"/>
        <v>55_2018</v>
      </c>
      <c r="E56" s="34">
        <v>443744.03</v>
      </c>
      <c r="F56" s="34">
        <v>65199</v>
      </c>
      <c r="G56" s="35"/>
    </row>
    <row r="57" spans="1:7" x14ac:dyDescent="0.25">
      <c r="A57" s="32">
        <v>1</v>
      </c>
      <c r="B57" s="32" t="s">
        <v>117</v>
      </c>
      <c r="C57" s="33">
        <v>2019</v>
      </c>
      <c r="D57" s="33" t="str">
        <f>CONCATENATE(A57,"_",C57)</f>
        <v>1_2019</v>
      </c>
      <c r="E57" s="34">
        <v>1370432</v>
      </c>
      <c r="F57" s="34">
        <v>136272</v>
      </c>
      <c r="G57" s="35"/>
    </row>
    <row r="58" spans="1:7" x14ac:dyDescent="0.25">
      <c r="A58" s="32">
        <v>2</v>
      </c>
      <c r="B58" s="32" t="s">
        <v>118</v>
      </c>
      <c r="C58" s="33">
        <v>2019</v>
      </c>
      <c r="D58" s="33" t="str">
        <f t="shared" ref="D58:D111" si="1">CONCATENATE(A58,"_",C58)</f>
        <v>2_2019</v>
      </c>
      <c r="E58" s="34">
        <v>156621</v>
      </c>
      <c r="F58" s="34">
        <v>15071</v>
      </c>
      <c r="G58" s="35"/>
    </row>
    <row r="59" spans="1:7" x14ac:dyDescent="0.25">
      <c r="A59" s="32">
        <v>3</v>
      </c>
      <c r="B59" s="32" t="s">
        <v>119</v>
      </c>
      <c r="C59" s="33">
        <v>2019</v>
      </c>
      <c r="D59" s="33" t="str">
        <f t="shared" si="1"/>
        <v>3_2019</v>
      </c>
      <c r="E59" s="34">
        <v>709688</v>
      </c>
      <c r="F59" s="34">
        <v>77347</v>
      </c>
      <c r="G59" s="35"/>
    </row>
    <row r="60" spans="1:7" x14ac:dyDescent="0.25">
      <c r="A60" s="32">
        <v>4</v>
      </c>
      <c r="B60" s="32" t="s">
        <v>120</v>
      </c>
      <c r="C60" s="33">
        <v>2019</v>
      </c>
      <c r="D60" s="33" t="str">
        <f t="shared" si="1"/>
        <v>4_2019</v>
      </c>
      <c r="E60" s="34">
        <v>225142</v>
      </c>
      <c r="F60" s="34">
        <v>20396</v>
      </c>
      <c r="G60" s="35"/>
    </row>
    <row r="61" spans="1:7" x14ac:dyDescent="0.25">
      <c r="A61" s="32">
        <v>5</v>
      </c>
      <c r="B61" s="32" t="s">
        <v>121</v>
      </c>
      <c r="C61" s="33">
        <v>2019</v>
      </c>
      <c r="D61" s="33" t="str">
        <f t="shared" si="1"/>
        <v>5_2019</v>
      </c>
      <c r="E61" s="34">
        <v>513912</v>
      </c>
      <c r="F61" s="34">
        <v>55323</v>
      </c>
      <c r="G61" s="35"/>
    </row>
    <row r="62" spans="1:7" x14ac:dyDescent="0.25">
      <c r="A62" s="32">
        <v>6</v>
      </c>
      <c r="B62" s="32" t="s">
        <v>122</v>
      </c>
      <c r="C62" s="33">
        <v>2019</v>
      </c>
      <c r="D62" s="33" t="str">
        <f t="shared" si="1"/>
        <v>6_2019</v>
      </c>
      <c r="E62" s="34">
        <v>288770</v>
      </c>
      <c r="F62" s="34">
        <v>29908</v>
      </c>
      <c r="G62" s="35"/>
    </row>
    <row r="63" spans="1:7" x14ac:dyDescent="0.25">
      <c r="A63" s="32">
        <v>7</v>
      </c>
      <c r="B63" s="32" t="s">
        <v>123</v>
      </c>
      <c r="C63" s="33">
        <v>2019</v>
      </c>
      <c r="D63" s="33" t="str">
        <f t="shared" si="1"/>
        <v>7_2019</v>
      </c>
      <c r="E63" s="34">
        <v>631378</v>
      </c>
      <c r="F63" s="34">
        <v>67254</v>
      </c>
      <c r="G63" s="35"/>
    </row>
    <row r="64" spans="1:7" x14ac:dyDescent="0.25">
      <c r="A64" s="32">
        <v>8</v>
      </c>
      <c r="B64" s="32" t="s">
        <v>124</v>
      </c>
      <c r="C64" s="33">
        <v>2019</v>
      </c>
      <c r="D64" s="33" t="str">
        <f t="shared" si="1"/>
        <v>8_2019</v>
      </c>
      <c r="E64" s="34">
        <v>915253</v>
      </c>
      <c r="F64" s="34">
        <v>84626</v>
      </c>
      <c r="G64" s="35"/>
    </row>
    <row r="65" spans="1:7" x14ac:dyDescent="0.25">
      <c r="A65" s="32">
        <v>9</v>
      </c>
      <c r="B65" s="32" t="s">
        <v>125</v>
      </c>
      <c r="C65" s="33">
        <v>2019</v>
      </c>
      <c r="D65" s="33" t="str">
        <f t="shared" si="1"/>
        <v>9_2019</v>
      </c>
      <c r="E65" s="34">
        <v>1125712</v>
      </c>
      <c r="F65" s="34">
        <v>109767</v>
      </c>
      <c r="G65" s="35"/>
    </row>
    <row r="66" spans="1:7" x14ac:dyDescent="0.25">
      <c r="A66" s="32">
        <v>10</v>
      </c>
      <c r="B66" s="32" t="s">
        <v>126</v>
      </c>
      <c r="C66" s="33">
        <v>2019</v>
      </c>
      <c r="D66" s="33" t="str">
        <f t="shared" si="1"/>
        <v>10_2019</v>
      </c>
      <c r="E66" s="34">
        <v>161515</v>
      </c>
      <c r="F66" s="34">
        <v>18742</v>
      </c>
      <c r="G66" s="35"/>
    </row>
    <row r="67" spans="1:7" x14ac:dyDescent="0.25">
      <c r="A67" s="32">
        <v>11</v>
      </c>
      <c r="B67" s="32" t="s">
        <v>127</v>
      </c>
      <c r="C67" s="33">
        <v>2019</v>
      </c>
      <c r="D67" s="33" t="str">
        <f t="shared" si="1"/>
        <v>11_2019</v>
      </c>
      <c r="E67" s="34">
        <v>308347</v>
      </c>
      <c r="F67" s="34">
        <v>31778</v>
      </c>
      <c r="G67" s="35"/>
    </row>
    <row r="68" spans="1:7" x14ac:dyDescent="0.25">
      <c r="A68" s="32">
        <v>12</v>
      </c>
      <c r="B68" s="32" t="s">
        <v>128</v>
      </c>
      <c r="C68" s="33">
        <v>2019</v>
      </c>
      <c r="D68" s="33" t="str">
        <f t="shared" si="1"/>
        <v>12_2019</v>
      </c>
      <c r="E68" s="34">
        <v>592222</v>
      </c>
      <c r="F68" s="34">
        <v>64066</v>
      </c>
      <c r="G68" s="35"/>
    </row>
    <row r="69" spans="1:7" x14ac:dyDescent="0.25">
      <c r="A69" s="32">
        <v>13</v>
      </c>
      <c r="B69" s="32" t="s">
        <v>129</v>
      </c>
      <c r="C69" s="33">
        <v>2019</v>
      </c>
      <c r="D69" s="33" t="str">
        <f t="shared" si="1"/>
        <v>13_2019</v>
      </c>
      <c r="E69" s="34">
        <v>783104</v>
      </c>
      <c r="F69" s="34">
        <v>73864</v>
      </c>
      <c r="G69" s="35"/>
    </row>
    <row r="70" spans="1:7" x14ac:dyDescent="0.25">
      <c r="A70" s="32">
        <v>14</v>
      </c>
      <c r="B70" s="32" t="s">
        <v>130</v>
      </c>
      <c r="C70" s="33">
        <v>2019</v>
      </c>
      <c r="D70" s="33" t="str">
        <f t="shared" si="1"/>
        <v>14_2019</v>
      </c>
      <c r="E70" s="34">
        <v>1233389</v>
      </c>
      <c r="F70" s="34">
        <v>135119</v>
      </c>
      <c r="G70" s="35"/>
    </row>
    <row r="71" spans="1:7" x14ac:dyDescent="0.25">
      <c r="A71" s="32">
        <v>15</v>
      </c>
      <c r="B71" s="32" t="s">
        <v>131</v>
      </c>
      <c r="C71" s="33">
        <v>2019</v>
      </c>
      <c r="D71" s="33" t="str">
        <f t="shared" si="1"/>
        <v>15_2019</v>
      </c>
      <c r="E71" s="34">
        <v>283875</v>
      </c>
      <c r="F71" s="34">
        <v>35517</v>
      </c>
      <c r="G71" s="35"/>
    </row>
    <row r="72" spans="1:7" x14ac:dyDescent="0.25">
      <c r="A72" s="32">
        <v>16</v>
      </c>
      <c r="B72" s="32" t="s">
        <v>132</v>
      </c>
      <c r="C72" s="33">
        <v>2019</v>
      </c>
      <c r="D72" s="33" t="str">
        <f t="shared" si="1"/>
        <v>16_2019</v>
      </c>
      <c r="E72" s="34">
        <v>4488165</v>
      </c>
      <c r="F72" s="34">
        <v>358249</v>
      </c>
      <c r="G72" s="35"/>
    </row>
    <row r="73" spans="1:7" x14ac:dyDescent="0.25">
      <c r="A73" s="32">
        <v>17</v>
      </c>
      <c r="B73" s="32" t="s">
        <v>133</v>
      </c>
      <c r="C73" s="33">
        <v>2019</v>
      </c>
      <c r="D73" s="33" t="str">
        <f t="shared" si="1"/>
        <v>17_2019</v>
      </c>
      <c r="E73" s="34">
        <v>817365</v>
      </c>
      <c r="F73" s="34">
        <v>83224</v>
      </c>
      <c r="G73" s="35"/>
    </row>
    <row r="74" spans="1:7" x14ac:dyDescent="0.25">
      <c r="A74" s="32">
        <v>18</v>
      </c>
      <c r="B74" s="32" t="s">
        <v>134</v>
      </c>
      <c r="C74" s="33">
        <v>2019</v>
      </c>
      <c r="D74" s="33" t="str">
        <f t="shared" si="1"/>
        <v>18_2019</v>
      </c>
      <c r="E74" s="34">
        <v>753738</v>
      </c>
      <c r="F74" s="34">
        <v>77184</v>
      </c>
      <c r="G74" s="35"/>
    </row>
    <row r="75" spans="1:7" x14ac:dyDescent="0.25">
      <c r="A75" s="32">
        <v>19</v>
      </c>
      <c r="B75" s="32" t="s">
        <v>135</v>
      </c>
      <c r="C75" s="33">
        <v>2019</v>
      </c>
      <c r="D75" s="33" t="str">
        <f t="shared" si="1"/>
        <v>19_2019</v>
      </c>
      <c r="E75" s="34">
        <v>1566208</v>
      </c>
      <c r="F75" s="34">
        <v>186126</v>
      </c>
      <c r="G75" s="35"/>
    </row>
    <row r="76" spans="1:7" x14ac:dyDescent="0.25">
      <c r="A76" s="32">
        <v>20</v>
      </c>
      <c r="B76" s="32" t="s">
        <v>136</v>
      </c>
      <c r="C76" s="33">
        <v>2019</v>
      </c>
      <c r="D76" s="33" t="str">
        <f t="shared" si="1"/>
        <v>20_2019</v>
      </c>
      <c r="E76" s="34">
        <v>592222</v>
      </c>
      <c r="F76" s="34">
        <v>55214</v>
      </c>
      <c r="G76" s="35"/>
    </row>
    <row r="77" spans="1:7" x14ac:dyDescent="0.25">
      <c r="A77" s="32">
        <v>21</v>
      </c>
      <c r="B77" s="32" t="s">
        <v>137</v>
      </c>
      <c r="C77" s="33">
        <v>2019</v>
      </c>
      <c r="D77" s="33" t="str">
        <f t="shared" si="1"/>
        <v>21_2019</v>
      </c>
      <c r="E77" s="34">
        <v>337714</v>
      </c>
      <c r="F77" s="34">
        <v>33783</v>
      </c>
      <c r="G77" s="35"/>
    </row>
    <row r="78" spans="1:7" x14ac:dyDescent="0.25">
      <c r="A78" s="32">
        <v>22</v>
      </c>
      <c r="B78" s="32" t="s">
        <v>138</v>
      </c>
      <c r="C78" s="33">
        <v>2019</v>
      </c>
      <c r="D78" s="33" t="str">
        <f t="shared" si="1"/>
        <v>22_2019</v>
      </c>
      <c r="E78" s="34">
        <v>455179</v>
      </c>
      <c r="F78" s="34">
        <v>49591</v>
      </c>
      <c r="G78" s="35"/>
    </row>
    <row r="79" spans="1:7" x14ac:dyDescent="0.25">
      <c r="A79" s="32">
        <v>23</v>
      </c>
      <c r="B79" s="32" t="s">
        <v>139</v>
      </c>
      <c r="C79" s="33">
        <v>2019</v>
      </c>
      <c r="D79" s="33" t="str">
        <f t="shared" si="1"/>
        <v>23_2019</v>
      </c>
      <c r="E79" s="34">
        <v>230037</v>
      </c>
      <c r="F79" s="34">
        <v>29278</v>
      </c>
      <c r="G79" s="35"/>
    </row>
    <row r="80" spans="1:7" x14ac:dyDescent="0.25">
      <c r="A80" s="32">
        <v>24</v>
      </c>
      <c r="B80" s="32" t="s">
        <v>140</v>
      </c>
      <c r="C80" s="33">
        <v>2019</v>
      </c>
      <c r="D80" s="33" t="str">
        <f t="shared" si="1"/>
        <v>24_2019</v>
      </c>
      <c r="E80" s="34">
        <v>420918</v>
      </c>
      <c r="F80" s="34">
        <v>42503</v>
      </c>
      <c r="G80" s="35"/>
    </row>
    <row r="81" spans="1:7" x14ac:dyDescent="0.25">
      <c r="A81" s="32">
        <v>25</v>
      </c>
      <c r="B81" s="32" t="s">
        <v>141</v>
      </c>
      <c r="C81" s="33">
        <v>2019</v>
      </c>
      <c r="D81" s="33" t="str">
        <f t="shared" si="1"/>
        <v>25_2019</v>
      </c>
      <c r="E81" s="34">
        <v>122360</v>
      </c>
      <c r="F81" s="34">
        <v>15307</v>
      </c>
      <c r="G81" s="35"/>
    </row>
    <row r="82" spans="1:7" x14ac:dyDescent="0.25">
      <c r="A82" s="32">
        <v>26</v>
      </c>
      <c r="B82" s="32" t="s">
        <v>142</v>
      </c>
      <c r="C82" s="33">
        <v>2019</v>
      </c>
      <c r="D82" s="33" t="str">
        <f t="shared" si="1"/>
        <v>26_2019</v>
      </c>
      <c r="E82" s="34">
        <v>2784914</v>
      </c>
      <c r="F82" s="34">
        <v>255015</v>
      </c>
      <c r="G82" s="35"/>
    </row>
    <row r="83" spans="1:7" x14ac:dyDescent="0.25">
      <c r="A83" s="32">
        <v>27</v>
      </c>
      <c r="B83" s="32" t="s">
        <v>143</v>
      </c>
      <c r="C83" s="33">
        <v>2019</v>
      </c>
      <c r="D83" s="33" t="str">
        <f t="shared" si="1"/>
        <v>27_2019</v>
      </c>
      <c r="E83" s="34">
        <v>621589</v>
      </c>
      <c r="F83" s="34">
        <v>71870</v>
      </c>
      <c r="G83" s="35"/>
    </row>
    <row r="84" spans="1:7" x14ac:dyDescent="0.25">
      <c r="A84" s="32">
        <v>28</v>
      </c>
      <c r="B84" s="32" t="s">
        <v>144</v>
      </c>
      <c r="C84" s="33">
        <v>2019</v>
      </c>
      <c r="D84" s="33" t="str">
        <f t="shared" si="1"/>
        <v>28_2019</v>
      </c>
      <c r="E84" s="34">
        <v>611800</v>
      </c>
      <c r="F84" s="34">
        <v>67755</v>
      </c>
      <c r="G84" s="35"/>
    </row>
    <row r="85" spans="1:7" x14ac:dyDescent="0.25">
      <c r="A85" s="32">
        <v>29</v>
      </c>
      <c r="B85" s="32" t="s">
        <v>145</v>
      </c>
      <c r="C85" s="33">
        <v>2019</v>
      </c>
      <c r="D85" s="33" t="str">
        <f t="shared" si="1"/>
        <v>29_2019</v>
      </c>
      <c r="E85" s="34">
        <v>141938</v>
      </c>
      <c r="F85" s="34">
        <v>15063</v>
      </c>
      <c r="G85" s="35"/>
    </row>
    <row r="86" spans="1:7" x14ac:dyDescent="0.25">
      <c r="A86" s="32">
        <v>30</v>
      </c>
      <c r="B86" s="32" t="s">
        <v>146</v>
      </c>
      <c r="C86" s="33">
        <v>2019</v>
      </c>
      <c r="D86" s="33" t="str">
        <f t="shared" si="1"/>
        <v>30_2019</v>
      </c>
      <c r="E86" s="34">
        <v>352397</v>
      </c>
      <c r="F86" s="34">
        <v>45108</v>
      </c>
      <c r="G86" s="35"/>
    </row>
    <row r="87" spans="1:7" x14ac:dyDescent="0.25">
      <c r="A87" s="32">
        <v>31</v>
      </c>
      <c r="B87" s="32" t="s">
        <v>147</v>
      </c>
      <c r="C87" s="33">
        <v>2019</v>
      </c>
      <c r="D87" s="33" t="str">
        <f t="shared" si="1"/>
        <v>31_2019</v>
      </c>
      <c r="E87" s="34">
        <v>518806</v>
      </c>
      <c r="F87" s="34">
        <v>67808</v>
      </c>
      <c r="G87" s="35"/>
    </row>
    <row r="88" spans="1:7" x14ac:dyDescent="0.25">
      <c r="A88" s="32">
        <v>32</v>
      </c>
      <c r="B88" s="32" t="s">
        <v>148</v>
      </c>
      <c r="C88" s="33">
        <v>2019</v>
      </c>
      <c r="D88" s="33" t="str">
        <f t="shared" si="1"/>
        <v>32_2019</v>
      </c>
      <c r="E88" s="34">
        <v>445390</v>
      </c>
      <c r="F88" s="34">
        <v>55254</v>
      </c>
      <c r="G88" s="35"/>
    </row>
    <row r="89" spans="1:7" x14ac:dyDescent="0.25">
      <c r="A89" s="32">
        <v>33</v>
      </c>
      <c r="B89" s="32" t="s">
        <v>149</v>
      </c>
      <c r="C89" s="33">
        <v>2019</v>
      </c>
      <c r="D89" s="33" t="str">
        <f t="shared" si="1"/>
        <v>33_2019</v>
      </c>
      <c r="E89" s="34">
        <v>342608</v>
      </c>
      <c r="F89" s="34">
        <v>43195</v>
      </c>
      <c r="G89" s="35"/>
    </row>
    <row r="90" spans="1:7" x14ac:dyDescent="0.25">
      <c r="A90" s="32">
        <v>34</v>
      </c>
      <c r="B90" s="32" t="s">
        <v>150</v>
      </c>
      <c r="C90" s="33">
        <v>2019</v>
      </c>
      <c r="D90" s="33" t="str">
        <f t="shared" si="1"/>
        <v>34_2019</v>
      </c>
      <c r="E90" s="34">
        <v>988669</v>
      </c>
      <c r="F90" s="34">
        <v>88632</v>
      </c>
      <c r="G90" s="35"/>
    </row>
    <row r="91" spans="1:7" x14ac:dyDescent="0.25">
      <c r="A91" s="32">
        <v>35</v>
      </c>
      <c r="B91" s="32" t="s">
        <v>151</v>
      </c>
      <c r="C91" s="33">
        <v>2019</v>
      </c>
      <c r="D91" s="33" t="str">
        <f t="shared" si="1"/>
        <v>35_2019</v>
      </c>
      <c r="E91" s="34">
        <v>171304</v>
      </c>
      <c r="F91" s="34">
        <v>22503</v>
      </c>
      <c r="G91" s="35"/>
    </row>
    <row r="92" spans="1:7" x14ac:dyDescent="0.25">
      <c r="A92" s="32">
        <v>36</v>
      </c>
      <c r="B92" s="32" t="s">
        <v>152</v>
      </c>
      <c r="C92" s="33">
        <v>2019</v>
      </c>
      <c r="D92" s="33" t="str">
        <f t="shared" si="1"/>
        <v>36_2019</v>
      </c>
      <c r="E92" s="34">
        <v>631378</v>
      </c>
      <c r="F92" s="34">
        <v>53988</v>
      </c>
      <c r="G92" s="35"/>
    </row>
    <row r="93" spans="1:7" x14ac:dyDescent="0.25">
      <c r="A93" s="32">
        <v>37</v>
      </c>
      <c r="B93" s="32" t="s">
        <v>153</v>
      </c>
      <c r="C93" s="33">
        <v>2019</v>
      </c>
      <c r="D93" s="33" t="str">
        <f t="shared" si="1"/>
        <v>37_2019</v>
      </c>
      <c r="E93" s="34">
        <v>660744</v>
      </c>
      <c r="F93" s="34">
        <v>58376</v>
      </c>
      <c r="G93" s="35"/>
    </row>
    <row r="94" spans="1:7" x14ac:dyDescent="0.25">
      <c r="A94" s="32">
        <v>38</v>
      </c>
      <c r="B94" s="32" t="s">
        <v>154</v>
      </c>
      <c r="C94" s="33">
        <v>2019</v>
      </c>
      <c r="D94" s="33" t="str">
        <f t="shared" si="1"/>
        <v>38_2019</v>
      </c>
      <c r="E94" s="34">
        <v>259403</v>
      </c>
      <c r="F94" s="34">
        <v>25394</v>
      </c>
      <c r="G94" s="35"/>
    </row>
    <row r="95" spans="1:7" x14ac:dyDescent="0.25">
      <c r="A95" s="32">
        <v>39</v>
      </c>
      <c r="B95" s="32" t="s">
        <v>155</v>
      </c>
      <c r="C95" s="33">
        <v>2019</v>
      </c>
      <c r="D95" s="33" t="str">
        <f t="shared" si="1"/>
        <v>39_2019</v>
      </c>
      <c r="E95" s="34">
        <v>1287227</v>
      </c>
      <c r="F95" s="34">
        <v>97316</v>
      </c>
      <c r="G95" s="35"/>
    </row>
    <row r="96" spans="1:7" x14ac:dyDescent="0.25">
      <c r="A96" s="32">
        <v>40</v>
      </c>
      <c r="B96" s="32" t="s">
        <v>156</v>
      </c>
      <c r="C96" s="33">
        <v>2019</v>
      </c>
      <c r="D96" s="33" t="str">
        <f t="shared" si="1"/>
        <v>40_2019</v>
      </c>
      <c r="E96" s="34">
        <v>195776</v>
      </c>
      <c r="F96" s="34">
        <v>22171</v>
      </c>
      <c r="G96" s="35"/>
    </row>
    <row r="97" spans="1:7" x14ac:dyDescent="0.25">
      <c r="A97" s="32">
        <v>41</v>
      </c>
      <c r="B97" s="32" t="s">
        <v>157</v>
      </c>
      <c r="C97" s="33">
        <v>2019</v>
      </c>
      <c r="D97" s="33" t="str">
        <f t="shared" si="1"/>
        <v>41_2019</v>
      </c>
      <c r="E97" s="34">
        <v>841837</v>
      </c>
      <c r="F97" s="34">
        <v>70810</v>
      </c>
      <c r="G97" s="35"/>
    </row>
    <row r="98" spans="1:7" x14ac:dyDescent="0.25">
      <c r="A98" s="32">
        <v>42</v>
      </c>
      <c r="B98" s="32" t="s">
        <v>158</v>
      </c>
      <c r="C98" s="33">
        <v>2019</v>
      </c>
      <c r="D98" s="33" t="str">
        <f t="shared" si="1"/>
        <v>42_2019</v>
      </c>
      <c r="E98" s="34">
        <v>8849075</v>
      </c>
      <c r="F98" s="34">
        <v>718542</v>
      </c>
      <c r="G98" s="35"/>
    </row>
    <row r="99" spans="1:7" x14ac:dyDescent="0.25">
      <c r="A99" s="32">
        <v>43</v>
      </c>
      <c r="B99" s="32" t="s">
        <v>159</v>
      </c>
      <c r="C99" s="33">
        <v>2019</v>
      </c>
      <c r="D99" s="33" t="str">
        <f t="shared" si="1"/>
        <v>43_2019</v>
      </c>
      <c r="E99" s="34">
        <v>876097</v>
      </c>
      <c r="F99" s="34">
        <v>106399</v>
      </c>
      <c r="G99" s="35"/>
    </row>
    <row r="100" spans="1:7" x14ac:dyDescent="0.25">
      <c r="A100" s="32">
        <v>44</v>
      </c>
      <c r="B100" s="32" t="s">
        <v>160</v>
      </c>
      <c r="C100" s="33">
        <v>2019</v>
      </c>
      <c r="D100" s="33" t="str">
        <f t="shared" si="1"/>
        <v>44_2019</v>
      </c>
      <c r="E100" s="34">
        <v>695005</v>
      </c>
      <c r="F100" s="34">
        <v>98964</v>
      </c>
      <c r="G100" s="35"/>
    </row>
    <row r="101" spans="1:7" x14ac:dyDescent="0.25">
      <c r="A101" s="32">
        <v>45</v>
      </c>
      <c r="B101" s="32" t="s">
        <v>161</v>
      </c>
      <c r="C101" s="33">
        <v>2019</v>
      </c>
      <c r="D101" s="33" t="str">
        <f t="shared" si="1"/>
        <v>45_2019</v>
      </c>
      <c r="E101" s="34">
        <v>748843</v>
      </c>
      <c r="F101" s="34">
        <v>115613</v>
      </c>
      <c r="G101" s="35"/>
    </row>
    <row r="102" spans="1:7" x14ac:dyDescent="0.25">
      <c r="A102" s="32">
        <v>46</v>
      </c>
      <c r="B102" s="32" t="s">
        <v>162</v>
      </c>
      <c r="C102" s="33">
        <v>2019</v>
      </c>
      <c r="D102" s="33" t="str">
        <f t="shared" si="1"/>
        <v>46_2019</v>
      </c>
      <c r="E102" s="34">
        <v>910358</v>
      </c>
      <c r="F102" s="34">
        <v>101776</v>
      </c>
      <c r="G102" s="35"/>
    </row>
    <row r="103" spans="1:7" x14ac:dyDescent="0.25">
      <c r="A103" s="32">
        <v>47</v>
      </c>
      <c r="B103" s="32" t="s">
        <v>163</v>
      </c>
      <c r="C103" s="33">
        <v>2019</v>
      </c>
      <c r="D103" s="33" t="str">
        <f t="shared" si="1"/>
        <v>47_2019</v>
      </c>
      <c r="E103" s="34">
        <v>411130</v>
      </c>
      <c r="F103" s="34">
        <v>47791</v>
      </c>
      <c r="G103" s="35"/>
    </row>
    <row r="104" spans="1:7" x14ac:dyDescent="0.25">
      <c r="A104" s="32">
        <v>48</v>
      </c>
      <c r="B104" s="32" t="s">
        <v>164</v>
      </c>
      <c r="C104" s="33">
        <v>2019</v>
      </c>
      <c r="D104" s="33" t="str">
        <f t="shared" si="1"/>
        <v>48_2019</v>
      </c>
      <c r="E104" s="34">
        <v>1894133</v>
      </c>
      <c r="F104" s="34">
        <v>183434</v>
      </c>
      <c r="G104" s="35"/>
    </row>
    <row r="105" spans="1:7" x14ac:dyDescent="0.25">
      <c r="A105" s="32">
        <v>49</v>
      </c>
      <c r="B105" s="32" t="s">
        <v>165</v>
      </c>
      <c r="C105" s="33">
        <v>2019</v>
      </c>
      <c r="D105" s="33" t="str">
        <f t="shared" si="1"/>
        <v>49_2019</v>
      </c>
      <c r="E105" s="34">
        <v>557962</v>
      </c>
      <c r="F105" s="34">
        <v>49689</v>
      </c>
      <c r="G105" s="35"/>
    </row>
    <row r="106" spans="1:7" x14ac:dyDescent="0.25">
      <c r="A106" s="32">
        <v>50</v>
      </c>
      <c r="B106" s="32" t="s">
        <v>166</v>
      </c>
      <c r="C106" s="33">
        <v>2019</v>
      </c>
      <c r="D106" s="33" t="str">
        <f t="shared" si="1"/>
        <v>50_2019</v>
      </c>
      <c r="E106" s="34">
        <v>1248072</v>
      </c>
      <c r="F106" s="34">
        <v>128336</v>
      </c>
      <c r="G106" s="35"/>
    </row>
    <row r="107" spans="1:7" x14ac:dyDescent="0.25">
      <c r="A107" s="32">
        <v>51</v>
      </c>
      <c r="B107" s="32" t="s">
        <v>167</v>
      </c>
      <c r="C107" s="33">
        <v>2019</v>
      </c>
      <c r="D107" s="33" t="str">
        <f t="shared" si="1"/>
        <v>51_2019</v>
      </c>
      <c r="E107" s="34">
        <v>53838</v>
      </c>
      <c r="F107" s="34">
        <v>7175</v>
      </c>
      <c r="G107" s="35"/>
    </row>
    <row r="108" spans="1:7" x14ac:dyDescent="0.25">
      <c r="A108" s="32">
        <v>52</v>
      </c>
      <c r="B108" s="32" t="s">
        <v>168</v>
      </c>
      <c r="C108" s="33">
        <v>2019</v>
      </c>
      <c r="D108" s="33" t="str">
        <f t="shared" si="1"/>
        <v>52_2019</v>
      </c>
      <c r="E108" s="34">
        <v>885886</v>
      </c>
      <c r="F108" s="34">
        <v>87614</v>
      </c>
      <c r="G108" s="35"/>
    </row>
    <row r="109" spans="1:7" x14ac:dyDescent="0.25">
      <c r="A109" s="32">
        <v>53</v>
      </c>
      <c r="B109" s="32" t="s">
        <v>169</v>
      </c>
      <c r="C109" s="33">
        <v>2019</v>
      </c>
      <c r="D109" s="33" t="str">
        <f t="shared" si="1"/>
        <v>53_2019</v>
      </c>
      <c r="E109" s="34">
        <v>699899</v>
      </c>
      <c r="F109" s="34">
        <v>65175</v>
      </c>
      <c r="G109" s="35"/>
    </row>
    <row r="110" spans="1:7" x14ac:dyDescent="0.25">
      <c r="A110" s="32">
        <v>54</v>
      </c>
      <c r="B110" s="32" t="s">
        <v>170</v>
      </c>
      <c r="C110" s="33">
        <v>2019</v>
      </c>
      <c r="D110" s="33" t="str">
        <f t="shared" si="1"/>
        <v>54_2019</v>
      </c>
      <c r="E110" s="34">
        <v>665638</v>
      </c>
      <c r="F110" s="34">
        <v>57897</v>
      </c>
      <c r="G110" s="35"/>
    </row>
    <row r="111" spans="1:7" x14ac:dyDescent="0.25">
      <c r="A111" s="32">
        <v>55</v>
      </c>
      <c r="B111" s="32" t="s">
        <v>171</v>
      </c>
      <c r="C111" s="33">
        <v>2019</v>
      </c>
      <c r="D111" s="33" t="str">
        <f t="shared" si="1"/>
        <v>55_2019</v>
      </c>
      <c r="E111" s="34">
        <v>509018</v>
      </c>
      <c r="F111" s="34">
        <v>65199</v>
      </c>
      <c r="G111" s="35"/>
    </row>
    <row r="112" spans="1:7" x14ac:dyDescent="0.25">
      <c r="A112" s="32">
        <v>1</v>
      </c>
      <c r="B112" s="32" t="s">
        <v>117</v>
      </c>
      <c r="C112" s="33">
        <v>2020</v>
      </c>
      <c r="D112" s="33" t="str">
        <f>CONCATENATE(A112,"_",C112)</f>
        <v>1_2020</v>
      </c>
      <c r="E112" s="34">
        <v>2182463.0499999998</v>
      </c>
      <c r="F112" s="34">
        <v>136272</v>
      </c>
      <c r="G112" s="35"/>
    </row>
    <row r="113" spans="1:7" x14ac:dyDescent="0.25">
      <c r="A113" s="32">
        <v>2</v>
      </c>
      <c r="B113" s="32" t="s">
        <v>118</v>
      </c>
      <c r="C113" s="33">
        <v>2020</v>
      </c>
      <c r="D113" s="33" t="str">
        <f t="shared" ref="D113:D166" si="2">CONCATENATE(A113,"_",C113)</f>
        <v>2_2020</v>
      </c>
      <c r="E113" s="34">
        <v>244526.51</v>
      </c>
      <c r="F113" s="34">
        <v>15071</v>
      </c>
      <c r="G113" s="35"/>
    </row>
    <row r="114" spans="1:7" x14ac:dyDescent="0.25">
      <c r="A114" s="32">
        <v>3</v>
      </c>
      <c r="B114" s="32" t="s">
        <v>119</v>
      </c>
      <c r="C114" s="33">
        <v>2020</v>
      </c>
      <c r="D114" s="33" t="str">
        <f t="shared" si="2"/>
        <v>3_2020</v>
      </c>
      <c r="E114" s="34">
        <v>1266241.8999999999</v>
      </c>
      <c r="F114" s="34">
        <v>77347</v>
      </c>
      <c r="G114" s="35"/>
    </row>
    <row r="115" spans="1:7" x14ac:dyDescent="0.25">
      <c r="A115" s="32">
        <v>4</v>
      </c>
      <c r="B115" s="32" t="s">
        <v>120</v>
      </c>
      <c r="C115" s="33">
        <v>2020</v>
      </c>
      <c r="D115" s="33" t="str">
        <f t="shared" si="2"/>
        <v>4_2020</v>
      </c>
      <c r="E115" s="34">
        <v>328574.62</v>
      </c>
      <c r="F115" s="34">
        <v>20396</v>
      </c>
      <c r="G115" s="35"/>
    </row>
    <row r="116" spans="1:7" x14ac:dyDescent="0.25">
      <c r="A116" s="32">
        <v>5</v>
      </c>
      <c r="B116" s="32" t="s">
        <v>121</v>
      </c>
      <c r="C116" s="33">
        <v>2020</v>
      </c>
      <c r="D116" s="33" t="str">
        <f t="shared" si="2"/>
        <v>5_2020</v>
      </c>
      <c r="E116" s="34">
        <v>903172.07</v>
      </c>
      <c r="F116" s="34">
        <v>55323</v>
      </c>
      <c r="G116" s="35"/>
    </row>
    <row r="117" spans="1:7" x14ac:dyDescent="0.25">
      <c r="A117" s="32">
        <v>6</v>
      </c>
      <c r="B117" s="32" t="s">
        <v>122</v>
      </c>
      <c r="C117" s="33">
        <v>2020</v>
      </c>
      <c r="D117" s="33" t="str">
        <f t="shared" si="2"/>
        <v>6_2020</v>
      </c>
      <c r="E117" s="34">
        <v>496139.19</v>
      </c>
      <c r="F117" s="34">
        <v>29908</v>
      </c>
      <c r="G117" s="35"/>
    </row>
    <row r="118" spans="1:7" x14ac:dyDescent="0.25">
      <c r="A118" s="32">
        <v>7</v>
      </c>
      <c r="B118" s="32" t="s">
        <v>123</v>
      </c>
      <c r="C118" s="33">
        <v>2020</v>
      </c>
      <c r="D118" s="33" t="str">
        <f t="shared" si="2"/>
        <v>7_2020</v>
      </c>
      <c r="E118" s="34">
        <v>1028457.11</v>
      </c>
      <c r="F118" s="34">
        <v>67254</v>
      </c>
      <c r="G118" s="35"/>
    </row>
    <row r="119" spans="1:7" x14ac:dyDescent="0.25">
      <c r="A119" s="32">
        <v>8</v>
      </c>
      <c r="B119" s="32" t="s">
        <v>124</v>
      </c>
      <c r="C119" s="33">
        <v>2020</v>
      </c>
      <c r="D119" s="33" t="str">
        <f t="shared" si="2"/>
        <v>8_2020</v>
      </c>
      <c r="E119" s="34">
        <v>1498698.47</v>
      </c>
      <c r="F119" s="34">
        <v>84626</v>
      </c>
      <c r="G119" s="35"/>
    </row>
    <row r="120" spans="1:7" x14ac:dyDescent="0.25">
      <c r="A120" s="32">
        <v>9</v>
      </c>
      <c r="B120" s="32" t="s">
        <v>125</v>
      </c>
      <c r="C120" s="33">
        <v>2020</v>
      </c>
      <c r="D120" s="33" t="str">
        <f t="shared" si="2"/>
        <v>9_2020</v>
      </c>
      <c r="E120" s="34">
        <v>1864316.43</v>
      </c>
      <c r="F120" s="34">
        <v>109767</v>
      </c>
      <c r="G120" s="35"/>
    </row>
    <row r="121" spans="1:7" x14ac:dyDescent="0.25">
      <c r="A121" s="32">
        <v>10</v>
      </c>
      <c r="B121" s="32" t="s">
        <v>126</v>
      </c>
      <c r="C121" s="33">
        <v>2020</v>
      </c>
      <c r="D121" s="33" t="str">
        <f t="shared" si="2"/>
        <v>10_2020</v>
      </c>
      <c r="E121" s="34">
        <v>242235.38</v>
      </c>
      <c r="F121" s="34">
        <v>18742</v>
      </c>
      <c r="G121" s="35"/>
    </row>
    <row r="122" spans="1:7" x14ac:dyDescent="0.25">
      <c r="A122" s="32">
        <v>11</v>
      </c>
      <c r="B122" s="32" t="s">
        <v>127</v>
      </c>
      <c r="C122" s="33">
        <v>2020</v>
      </c>
      <c r="D122" s="33" t="str">
        <f t="shared" si="2"/>
        <v>11_2020</v>
      </c>
      <c r="E122" s="34">
        <v>495601.39</v>
      </c>
      <c r="F122" s="34">
        <v>31778</v>
      </c>
      <c r="G122" s="35"/>
    </row>
    <row r="123" spans="1:7" x14ac:dyDescent="0.25">
      <c r="A123" s="32">
        <v>12</v>
      </c>
      <c r="B123" s="32" t="s">
        <v>128</v>
      </c>
      <c r="C123" s="33">
        <v>2020</v>
      </c>
      <c r="D123" s="33" t="str">
        <f t="shared" si="2"/>
        <v>12_2020</v>
      </c>
      <c r="E123" s="34">
        <v>1109471.29</v>
      </c>
      <c r="F123" s="34">
        <v>64066</v>
      </c>
      <c r="G123" s="35"/>
    </row>
    <row r="124" spans="1:7" x14ac:dyDescent="0.25">
      <c r="A124" s="32">
        <v>13</v>
      </c>
      <c r="B124" s="32" t="s">
        <v>129</v>
      </c>
      <c r="C124" s="33">
        <v>2020</v>
      </c>
      <c r="D124" s="33" t="str">
        <f t="shared" si="2"/>
        <v>13_2020</v>
      </c>
      <c r="E124" s="34">
        <v>1264342.54</v>
      </c>
      <c r="F124" s="34">
        <v>73864</v>
      </c>
      <c r="G124" s="35"/>
    </row>
    <row r="125" spans="1:7" x14ac:dyDescent="0.25">
      <c r="A125" s="32">
        <v>14</v>
      </c>
      <c r="B125" s="32" t="s">
        <v>130</v>
      </c>
      <c r="C125" s="33">
        <v>2020</v>
      </c>
      <c r="D125" s="33" t="str">
        <f t="shared" si="2"/>
        <v>14_2020</v>
      </c>
      <c r="E125" s="34">
        <v>2118241.9500000002</v>
      </c>
      <c r="F125" s="34">
        <v>135119</v>
      </c>
      <c r="G125" s="35"/>
    </row>
    <row r="126" spans="1:7" x14ac:dyDescent="0.25">
      <c r="A126" s="32">
        <v>15</v>
      </c>
      <c r="B126" s="32" t="s">
        <v>131</v>
      </c>
      <c r="C126" s="33">
        <v>2020</v>
      </c>
      <c r="D126" s="33" t="str">
        <f t="shared" si="2"/>
        <v>15_2020</v>
      </c>
      <c r="E126" s="34">
        <v>457534.59</v>
      </c>
      <c r="F126" s="34">
        <v>35517</v>
      </c>
      <c r="G126" s="35"/>
    </row>
    <row r="127" spans="1:7" x14ac:dyDescent="0.25">
      <c r="A127" s="32">
        <v>16</v>
      </c>
      <c r="B127" s="32" t="s">
        <v>132</v>
      </c>
      <c r="C127" s="33">
        <v>2020</v>
      </c>
      <c r="D127" s="33" t="str">
        <f t="shared" si="2"/>
        <v>16_2020</v>
      </c>
      <c r="E127" s="34">
        <v>8358775.4299999997</v>
      </c>
      <c r="F127" s="34">
        <v>358249</v>
      </c>
      <c r="G127" s="35"/>
    </row>
    <row r="128" spans="1:7" x14ac:dyDescent="0.25">
      <c r="A128" s="32">
        <v>17</v>
      </c>
      <c r="B128" s="32" t="s">
        <v>133</v>
      </c>
      <c r="C128" s="33">
        <v>2020</v>
      </c>
      <c r="D128" s="33" t="str">
        <f t="shared" si="2"/>
        <v>17_2020</v>
      </c>
      <c r="E128" s="34">
        <v>1404023.45</v>
      </c>
      <c r="F128" s="34">
        <v>83224</v>
      </c>
      <c r="G128" s="35"/>
    </row>
    <row r="129" spans="1:7" x14ac:dyDescent="0.25">
      <c r="A129" s="32">
        <v>18</v>
      </c>
      <c r="B129" s="32" t="s">
        <v>134</v>
      </c>
      <c r="C129" s="33">
        <v>2020</v>
      </c>
      <c r="D129" s="33" t="str">
        <f t="shared" si="2"/>
        <v>18_2020</v>
      </c>
      <c r="E129" s="34">
        <v>1318627.5</v>
      </c>
      <c r="F129" s="34">
        <v>77184</v>
      </c>
      <c r="G129" s="35"/>
    </row>
    <row r="130" spans="1:7" x14ac:dyDescent="0.25">
      <c r="A130" s="32">
        <v>19</v>
      </c>
      <c r="B130" s="32" t="s">
        <v>135</v>
      </c>
      <c r="C130" s="33">
        <v>2020</v>
      </c>
      <c r="D130" s="33" t="str">
        <f t="shared" si="2"/>
        <v>19_2020</v>
      </c>
      <c r="E130" s="34">
        <v>2637448.16</v>
      </c>
      <c r="F130" s="34">
        <v>186126</v>
      </c>
      <c r="G130" s="35"/>
    </row>
    <row r="131" spans="1:7" x14ac:dyDescent="0.25">
      <c r="A131" s="32">
        <v>20</v>
      </c>
      <c r="B131" s="32" t="s">
        <v>136</v>
      </c>
      <c r="C131" s="33">
        <v>2020</v>
      </c>
      <c r="D131" s="33" t="str">
        <f t="shared" si="2"/>
        <v>20_2020</v>
      </c>
      <c r="E131" s="34">
        <v>980696.22</v>
      </c>
      <c r="F131" s="34">
        <v>55214</v>
      </c>
      <c r="G131" s="35"/>
    </row>
    <row r="132" spans="1:7" x14ac:dyDescent="0.25">
      <c r="A132" s="32">
        <v>21</v>
      </c>
      <c r="B132" s="32" t="s">
        <v>137</v>
      </c>
      <c r="C132" s="33">
        <v>2020</v>
      </c>
      <c r="D132" s="33" t="str">
        <f t="shared" si="2"/>
        <v>21_2020</v>
      </c>
      <c r="E132" s="34">
        <v>563751.99</v>
      </c>
      <c r="F132" s="34">
        <v>33783</v>
      </c>
      <c r="G132" s="35"/>
    </row>
    <row r="133" spans="1:7" x14ac:dyDescent="0.25">
      <c r="A133" s="32">
        <v>22</v>
      </c>
      <c r="B133" s="32" t="s">
        <v>138</v>
      </c>
      <c r="C133" s="33">
        <v>2020</v>
      </c>
      <c r="D133" s="33" t="str">
        <f t="shared" si="2"/>
        <v>22_2020</v>
      </c>
      <c r="E133" s="34">
        <v>743600.07</v>
      </c>
      <c r="F133" s="34">
        <v>49591</v>
      </c>
      <c r="G133" s="35"/>
    </row>
    <row r="134" spans="1:7" x14ac:dyDescent="0.25">
      <c r="A134" s="32">
        <v>23</v>
      </c>
      <c r="B134" s="32" t="s">
        <v>139</v>
      </c>
      <c r="C134" s="33">
        <v>2020</v>
      </c>
      <c r="D134" s="33" t="str">
        <f t="shared" si="2"/>
        <v>23_2020</v>
      </c>
      <c r="E134" s="34">
        <v>373620.98</v>
      </c>
      <c r="F134" s="34">
        <v>29278</v>
      </c>
      <c r="G134" s="35"/>
    </row>
    <row r="135" spans="1:7" x14ac:dyDescent="0.25">
      <c r="A135" s="32">
        <v>24</v>
      </c>
      <c r="B135" s="32" t="s">
        <v>140</v>
      </c>
      <c r="C135" s="33">
        <v>2020</v>
      </c>
      <c r="D135" s="33" t="str">
        <f t="shared" si="2"/>
        <v>24_2020</v>
      </c>
      <c r="E135" s="34">
        <v>687995.76</v>
      </c>
      <c r="F135" s="34">
        <v>42503</v>
      </c>
      <c r="G135" s="35"/>
    </row>
    <row r="136" spans="1:7" x14ac:dyDescent="0.25">
      <c r="A136" s="32">
        <v>25</v>
      </c>
      <c r="B136" s="32" t="s">
        <v>141</v>
      </c>
      <c r="C136" s="33">
        <v>2020</v>
      </c>
      <c r="D136" s="33" t="str">
        <f t="shared" si="2"/>
        <v>25_2020</v>
      </c>
      <c r="E136" s="34">
        <v>221193.44</v>
      </c>
      <c r="F136" s="34">
        <v>15307</v>
      </c>
      <c r="G136" s="35"/>
    </row>
    <row r="137" spans="1:7" x14ac:dyDescent="0.25">
      <c r="A137" s="32">
        <v>26</v>
      </c>
      <c r="B137" s="32" t="s">
        <v>142</v>
      </c>
      <c r="C137" s="33">
        <v>2020</v>
      </c>
      <c r="D137" s="33" t="str">
        <f t="shared" si="2"/>
        <v>26_2020</v>
      </c>
      <c r="E137" s="34">
        <v>4548409.88</v>
      </c>
      <c r="F137" s="34">
        <v>255015</v>
      </c>
      <c r="G137" s="35"/>
    </row>
    <row r="138" spans="1:7" x14ac:dyDescent="0.25">
      <c r="A138" s="32">
        <v>27</v>
      </c>
      <c r="B138" s="32" t="s">
        <v>143</v>
      </c>
      <c r="C138" s="33">
        <v>2020</v>
      </c>
      <c r="D138" s="33" t="str">
        <f t="shared" si="2"/>
        <v>27_2020</v>
      </c>
      <c r="E138" s="34">
        <v>1048690.44</v>
      </c>
      <c r="F138" s="34">
        <v>71870</v>
      </c>
      <c r="G138" s="35"/>
    </row>
    <row r="139" spans="1:7" x14ac:dyDescent="0.25">
      <c r="A139" s="32">
        <v>28</v>
      </c>
      <c r="B139" s="32" t="s">
        <v>144</v>
      </c>
      <c r="C139" s="33">
        <v>2020</v>
      </c>
      <c r="D139" s="33" t="str">
        <f t="shared" si="2"/>
        <v>28_2020</v>
      </c>
      <c r="E139" s="34">
        <v>1027290.97</v>
      </c>
      <c r="F139" s="34">
        <v>67755</v>
      </c>
      <c r="G139" s="35"/>
    </row>
    <row r="140" spans="1:7" x14ac:dyDescent="0.25">
      <c r="A140" s="32">
        <v>29</v>
      </c>
      <c r="B140" s="32" t="s">
        <v>145</v>
      </c>
      <c r="C140" s="33">
        <v>2020</v>
      </c>
      <c r="D140" s="33" t="str">
        <f t="shared" si="2"/>
        <v>29_2020</v>
      </c>
      <c r="E140" s="34">
        <v>224905.31</v>
      </c>
      <c r="F140" s="34">
        <v>15063</v>
      </c>
      <c r="G140" s="35"/>
    </row>
    <row r="141" spans="1:7" x14ac:dyDescent="0.25">
      <c r="A141" s="32">
        <v>30</v>
      </c>
      <c r="B141" s="32" t="s">
        <v>146</v>
      </c>
      <c r="C141" s="33">
        <v>2020</v>
      </c>
      <c r="D141" s="33" t="str">
        <f t="shared" si="2"/>
        <v>30_2020</v>
      </c>
      <c r="E141" s="34">
        <v>578917.52</v>
      </c>
      <c r="F141" s="34">
        <v>45108</v>
      </c>
      <c r="G141" s="35"/>
    </row>
    <row r="142" spans="1:7" x14ac:dyDescent="0.25">
      <c r="A142" s="32">
        <v>31</v>
      </c>
      <c r="B142" s="32" t="s">
        <v>147</v>
      </c>
      <c r="C142" s="33">
        <v>2020</v>
      </c>
      <c r="D142" s="33" t="str">
        <f t="shared" si="2"/>
        <v>31_2020</v>
      </c>
      <c r="E142" s="34">
        <v>860967.09</v>
      </c>
      <c r="F142" s="34">
        <v>67808</v>
      </c>
      <c r="G142" s="35"/>
    </row>
    <row r="143" spans="1:7" x14ac:dyDescent="0.25">
      <c r="A143" s="32">
        <v>32</v>
      </c>
      <c r="B143" s="32" t="s">
        <v>148</v>
      </c>
      <c r="C143" s="33">
        <v>2020</v>
      </c>
      <c r="D143" s="33" t="str">
        <f t="shared" si="2"/>
        <v>32_2020</v>
      </c>
      <c r="E143" s="34">
        <v>752945.14</v>
      </c>
      <c r="F143" s="34">
        <v>55254</v>
      </c>
      <c r="G143" s="35"/>
    </row>
    <row r="144" spans="1:7" x14ac:dyDescent="0.25">
      <c r="A144" s="32">
        <v>33</v>
      </c>
      <c r="B144" s="32" t="s">
        <v>149</v>
      </c>
      <c r="C144" s="33">
        <v>2020</v>
      </c>
      <c r="D144" s="33" t="str">
        <f t="shared" si="2"/>
        <v>33_2020</v>
      </c>
      <c r="E144" s="34">
        <v>539992.12</v>
      </c>
      <c r="F144" s="34">
        <v>43195</v>
      </c>
      <c r="G144" s="35"/>
    </row>
    <row r="145" spans="1:7" x14ac:dyDescent="0.25">
      <c r="A145" s="32">
        <v>34</v>
      </c>
      <c r="B145" s="32" t="s">
        <v>150</v>
      </c>
      <c r="C145" s="33">
        <v>2020</v>
      </c>
      <c r="D145" s="33" t="str">
        <f t="shared" si="2"/>
        <v>34_2020</v>
      </c>
      <c r="E145" s="34">
        <v>1659418.97</v>
      </c>
      <c r="F145" s="34">
        <v>88632</v>
      </c>
      <c r="G145" s="35"/>
    </row>
    <row r="146" spans="1:7" x14ac:dyDescent="0.25">
      <c r="A146" s="32">
        <v>35</v>
      </c>
      <c r="B146" s="32" t="s">
        <v>151</v>
      </c>
      <c r="C146" s="33">
        <v>2020</v>
      </c>
      <c r="D146" s="33" t="str">
        <f t="shared" si="2"/>
        <v>35_2020</v>
      </c>
      <c r="E146" s="34">
        <v>261389.31</v>
      </c>
      <c r="F146" s="34">
        <v>22503</v>
      </c>
      <c r="G146" s="35"/>
    </row>
    <row r="147" spans="1:7" x14ac:dyDescent="0.25">
      <c r="A147" s="32">
        <v>36</v>
      </c>
      <c r="B147" s="32" t="s">
        <v>152</v>
      </c>
      <c r="C147" s="33">
        <v>2020</v>
      </c>
      <c r="D147" s="33" t="str">
        <f t="shared" si="2"/>
        <v>36_2020</v>
      </c>
      <c r="E147" s="34">
        <v>962457.51</v>
      </c>
      <c r="F147" s="34">
        <v>53988</v>
      </c>
      <c r="G147" s="35"/>
    </row>
    <row r="148" spans="1:7" x14ac:dyDescent="0.25">
      <c r="A148" s="32">
        <v>37</v>
      </c>
      <c r="B148" s="32" t="s">
        <v>153</v>
      </c>
      <c r="C148" s="33">
        <v>2020</v>
      </c>
      <c r="D148" s="33" t="str">
        <f t="shared" si="2"/>
        <v>37_2020</v>
      </c>
      <c r="E148" s="34">
        <v>1042661.73</v>
      </c>
      <c r="F148" s="34">
        <v>58376</v>
      </c>
      <c r="G148" s="35"/>
    </row>
    <row r="149" spans="1:7" x14ac:dyDescent="0.25">
      <c r="A149" s="32">
        <v>38</v>
      </c>
      <c r="B149" s="32" t="s">
        <v>154</v>
      </c>
      <c r="C149" s="33">
        <v>2020</v>
      </c>
      <c r="D149" s="33" t="str">
        <f t="shared" si="2"/>
        <v>38_2020</v>
      </c>
      <c r="E149" s="34">
        <v>376966.87</v>
      </c>
      <c r="F149" s="34">
        <v>25394</v>
      </c>
      <c r="G149" s="35"/>
    </row>
    <row r="150" spans="1:7" x14ac:dyDescent="0.25">
      <c r="A150" s="32">
        <v>39</v>
      </c>
      <c r="B150" s="32" t="s">
        <v>155</v>
      </c>
      <c r="C150" s="33">
        <v>2020</v>
      </c>
      <c r="D150" s="33" t="str">
        <f t="shared" si="2"/>
        <v>39_2020</v>
      </c>
      <c r="E150" s="34">
        <v>2096250.06</v>
      </c>
      <c r="F150" s="34">
        <v>97316</v>
      </c>
      <c r="G150" s="35"/>
    </row>
    <row r="151" spans="1:7" x14ac:dyDescent="0.25">
      <c r="A151" s="32">
        <v>40</v>
      </c>
      <c r="B151" s="32" t="s">
        <v>156</v>
      </c>
      <c r="C151" s="33">
        <v>2020</v>
      </c>
      <c r="D151" s="33" t="str">
        <f t="shared" si="2"/>
        <v>40_2020</v>
      </c>
      <c r="E151" s="34">
        <v>298581.24</v>
      </c>
      <c r="F151" s="34">
        <v>22171</v>
      </c>
      <c r="G151" s="35"/>
    </row>
    <row r="152" spans="1:7" x14ac:dyDescent="0.25">
      <c r="A152" s="32">
        <v>41</v>
      </c>
      <c r="B152" s="32" t="s">
        <v>157</v>
      </c>
      <c r="C152" s="33">
        <v>2020</v>
      </c>
      <c r="D152" s="33" t="str">
        <f t="shared" si="2"/>
        <v>41_2020</v>
      </c>
      <c r="E152" s="34">
        <v>1369033.08</v>
      </c>
      <c r="F152" s="34">
        <v>70810</v>
      </c>
      <c r="G152" s="35"/>
    </row>
    <row r="153" spans="1:7" x14ac:dyDescent="0.25">
      <c r="A153" s="32">
        <v>42</v>
      </c>
      <c r="B153" s="32" t="s">
        <v>158</v>
      </c>
      <c r="C153" s="33">
        <v>2020</v>
      </c>
      <c r="D153" s="33" t="str">
        <f t="shared" si="2"/>
        <v>42_2020</v>
      </c>
      <c r="E153" s="34">
        <v>14752186.890000001</v>
      </c>
      <c r="F153" s="34">
        <v>718542</v>
      </c>
      <c r="G153" s="35"/>
    </row>
    <row r="154" spans="1:7" x14ac:dyDescent="0.25">
      <c r="A154" s="32">
        <v>43</v>
      </c>
      <c r="B154" s="32" t="s">
        <v>159</v>
      </c>
      <c r="C154" s="33">
        <v>2020</v>
      </c>
      <c r="D154" s="33" t="str">
        <f t="shared" si="2"/>
        <v>43_2020</v>
      </c>
      <c r="E154" s="34">
        <v>1583594.09</v>
      </c>
      <c r="F154" s="34">
        <v>106399</v>
      </c>
      <c r="G154" s="35"/>
    </row>
    <row r="155" spans="1:7" x14ac:dyDescent="0.25">
      <c r="A155" s="32">
        <v>44</v>
      </c>
      <c r="B155" s="32" t="s">
        <v>160</v>
      </c>
      <c r="C155" s="33">
        <v>2020</v>
      </c>
      <c r="D155" s="33" t="str">
        <f t="shared" si="2"/>
        <v>44_2020</v>
      </c>
      <c r="E155" s="34">
        <v>1141044.81</v>
      </c>
      <c r="F155" s="34">
        <v>98964</v>
      </c>
      <c r="G155" s="35"/>
    </row>
    <row r="156" spans="1:7" x14ac:dyDescent="0.25">
      <c r="A156" s="32">
        <v>45</v>
      </c>
      <c r="B156" s="32" t="s">
        <v>161</v>
      </c>
      <c r="C156" s="33">
        <v>2020</v>
      </c>
      <c r="D156" s="33" t="str">
        <f t="shared" si="2"/>
        <v>45_2020</v>
      </c>
      <c r="E156" s="34">
        <v>1298442.3600000001</v>
      </c>
      <c r="F156" s="34">
        <v>115613</v>
      </c>
      <c r="G156" s="35"/>
    </row>
    <row r="157" spans="1:7" x14ac:dyDescent="0.25">
      <c r="A157" s="32">
        <v>46</v>
      </c>
      <c r="B157" s="32" t="s">
        <v>162</v>
      </c>
      <c r="C157" s="33">
        <v>2020</v>
      </c>
      <c r="D157" s="33" t="str">
        <f t="shared" si="2"/>
        <v>46_2020</v>
      </c>
      <c r="E157" s="34">
        <v>1674974.22</v>
      </c>
      <c r="F157" s="34">
        <v>101776</v>
      </c>
      <c r="G157" s="35"/>
    </row>
    <row r="158" spans="1:7" x14ac:dyDescent="0.25">
      <c r="A158" s="32">
        <v>47</v>
      </c>
      <c r="B158" s="32" t="s">
        <v>163</v>
      </c>
      <c r="C158" s="33">
        <v>2020</v>
      </c>
      <c r="D158" s="33" t="str">
        <f t="shared" si="2"/>
        <v>47_2020</v>
      </c>
      <c r="E158" s="34">
        <v>690867.94</v>
      </c>
      <c r="F158" s="34">
        <v>47791</v>
      </c>
      <c r="G158" s="35"/>
    </row>
    <row r="159" spans="1:7" x14ac:dyDescent="0.25">
      <c r="A159" s="32">
        <v>48</v>
      </c>
      <c r="B159" s="32" t="s">
        <v>164</v>
      </c>
      <c r="C159" s="33">
        <v>2020</v>
      </c>
      <c r="D159" s="33" t="str">
        <f t="shared" si="2"/>
        <v>48_2020</v>
      </c>
      <c r="E159" s="34">
        <v>3244764.59</v>
      </c>
      <c r="F159" s="34">
        <v>183434</v>
      </c>
      <c r="G159" s="35"/>
    </row>
    <row r="160" spans="1:7" x14ac:dyDescent="0.25">
      <c r="A160" s="32">
        <v>49</v>
      </c>
      <c r="B160" s="32" t="s">
        <v>165</v>
      </c>
      <c r="C160" s="33">
        <v>2020</v>
      </c>
      <c r="D160" s="33" t="str">
        <f t="shared" si="2"/>
        <v>49_2020</v>
      </c>
      <c r="E160" s="34">
        <v>956882.04</v>
      </c>
      <c r="F160" s="34">
        <v>49689</v>
      </c>
      <c r="G160" s="35"/>
    </row>
    <row r="161" spans="1:7" x14ac:dyDescent="0.25">
      <c r="A161" s="32">
        <v>50</v>
      </c>
      <c r="B161" s="32" t="s">
        <v>166</v>
      </c>
      <c r="C161" s="33">
        <v>2020</v>
      </c>
      <c r="D161" s="33" t="str">
        <f t="shared" si="2"/>
        <v>50_2020</v>
      </c>
      <c r="E161" s="34">
        <v>2140856.58</v>
      </c>
      <c r="F161" s="34">
        <v>128336</v>
      </c>
      <c r="G161" s="35"/>
    </row>
    <row r="162" spans="1:7" x14ac:dyDescent="0.25">
      <c r="A162" s="32">
        <v>51</v>
      </c>
      <c r="B162" s="32" t="s">
        <v>167</v>
      </c>
      <c r="C162" s="33">
        <v>2020</v>
      </c>
      <c r="D162" s="33" t="str">
        <f t="shared" si="2"/>
        <v>51_2020</v>
      </c>
      <c r="E162" s="34">
        <v>100880.1</v>
      </c>
      <c r="F162" s="34">
        <v>7175</v>
      </c>
      <c r="G162" s="35"/>
    </row>
    <row r="163" spans="1:7" x14ac:dyDescent="0.25">
      <c r="A163" s="32">
        <v>52</v>
      </c>
      <c r="B163" s="32" t="s">
        <v>168</v>
      </c>
      <c r="C163" s="33">
        <v>2020</v>
      </c>
      <c r="D163" s="33" t="str">
        <f t="shared" si="2"/>
        <v>52_2020</v>
      </c>
      <c r="E163" s="34">
        <v>1496354.28</v>
      </c>
      <c r="F163" s="34">
        <v>87614</v>
      </c>
      <c r="G163" s="35"/>
    </row>
    <row r="164" spans="1:7" x14ac:dyDescent="0.25">
      <c r="A164" s="32">
        <v>53</v>
      </c>
      <c r="B164" s="32" t="s">
        <v>169</v>
      </c>
      <c r="C164" s="33">
        <v>2020</v>
      </c>
      <c r="D164" s="33" t="str">
        <f t="shared" si="2"/>
        <v>53_2020</v>
      </c>
      <c r="E164" s="34">
        <v>1143122.42</v>
      </c>
      <c r="F164" s="34">
        <v>65175</v>
      </c>
      <c r="G164" s="35"/>
    </row>
    <row r="165" spans="1:7" x14ac:dyDescent="0.25">
      <c r="A165" s="32">
        <v>54</v>
      </c>
      <c r="B165" s="32" t="s">
        <v>170</v>
      </c>
      <c r="C165" s="33">
        <v>2020</v>
      </c>
      <c r="D165" s="33" t="str">
        <f t="shared" si="2"/>
        <v>54_2020</v>
      </c>
      <c r="E165" s="34">
        <v>1121829.53</v>
      </c>
      <c r="F165" s="34">
        <v>57897</v>
      </c>
      <c r="G165" s="35"/>
    </row>
    <row r="166" spans="1:7" x14ac:dyDescent="0.25">
      <c r="A166" s="32">
        <v>55</v>
      </c>
      <c r="B166" s="32" t="s">
        <v>171</v>
      </c>
      <c r="C166" s="33">
        <v>2020</v>
      </c>
      <c r="D166" s="33" t="str">
        <f t="shared" si="2"/>
        <v>55_2020</v>
      </c>
      <c r="E166" s="34">
        <v>885773.42</v>
      </c>
      <c r="F166" s="34">
        <v>65199</v>
      </c>
      <c r="G166" s="35"/>
    </row>
    <row r="167" spans="1:7" x14ac:dyDescent="0.25">
      <c r="A167" s="32">
        <v>1</v>
      </c>
      <c r="B167" s="32" t="s">
        <v>117</v>
      </c>
      <c r="C167" s="33">
        <v>2021</v>
      </c>
      <c r="D167" s="33" t="str">
        <f>CONCATENATE(A167,"_",C167)</f>
        <v>1_2021</v>
      </c>
      <c r="E167" s="34">
        <v>2267224.2999999998</v>
      </c>
      <c r="F167" s="34">
        <v>136272</v>
      </c>
      <c r="G167" s="35"/>
    </row>
    <row r="168" spans="1:7" x14ac:dyDescent="0.25">
      <c r="A168" s="32">
        <v>2</v>
      </c>
      <c r="B168" s="32" t="s">
        <v>118</v>
      </c>
      <c r="C168" s="33">
        <v>2021</v>
      </c>
      <c r="D168" s="33" t="str">
        <f t="shared" ref="D168:D221" si="3">CONCATENATE(A168,"_",C168)</f>
        <v>2_2021</v>
      </c>
      <c r="E168" s="34">
        <v>254744.68</v>
      </c>
      <c r="F168" s="34">
        <v>15071</v>
      </c>
      <c r="G168" s="35"/>
    </row>
    <row r="169" spans="1:7" x14ac:dyDescent="0.25">
      <c r="A169" s="32">
        <v>3</v>
      </c>
      <c r="B169" s="32" t="s">
        <v>119</v>
      </c>
      <c r="C169" s="33">
        <v>2021</v>
      </c>
      <c r="D169" s="33" t="str">
        <f t="shared" si="3"/>
        <v>3_2021</v>
      </c>
      <c r="E169" s="34">
        <v>1309578.56</v>
      </c>
      <c r="F169" s="34">
        <v>77347</v>
      </c>
      <c r="G169" s="35"/>
    </row>
    <row r="170" spans="1:7" x14ac:dyDescent="0.25">
      <c r="A170" s="32">
        <v>4</v>
      </c>
      <c r="B170" s="32" t="s">
        <v>120</v>
      </c>
      <c r="C170" s="33">
        <v>2021</v>
      </c>
      <c r="D170" s="33" t="str">
        <f t="shared" si="3"/>
        <v>4_2021</v>
      </c>
      <c r="E170" s="34">
        <v>336220.64</v>
      </c>
      <c r="F170" s="34">
        <v>20396</v>
      </c>
      <c r="G170" s="35"/>
    </row>
    <row r="171" spans="1:7" x14ac:dyDescent="0.25">
      <c r="A171" s="32">
        <v>5</v>
      </c>
      <c r="B171" s="32" t="s">
        <v>121</v>
      </c>
      <c r="C171" s="33">
        <v>2021</v>
      </c>
      <c r="D171" s="33" t="str">
        <f t="shared" si="3"/>
        <v>5_2021</v>
      </c>
      <c r="E171" s="34">
        <v>895512.1</v>
      </c>
      <c r="F171" s="34">
        <v>55323</v>
      </c>
      <c r="G171" s="35"/>
    </row>
    <row r="172" spans="1:7" x14ac:dyDescent="0.25">
      <c r="A172" s="32">
        <v>6</v>
      </c>
      <c r="B172" s="32" t="s">
        <v>122</v>
      </c>
      <c r="C172" s="33">
        <v>2021</v>
      </c>
      <c r="D172" s="33" t="str">
        <f t="shared" si="3"/>
        <v>6_2021</v>
      </c>
      <c r="E172" s="34">
        <v>534135.76</v>
      </c>
      <c r="F172" s="34">
        <v>29908</v>
      </c>
      <c r="G172" s="35"/>
    </row>
    <row r="173" spans="1:7" x14ac:dyDescent="0.25">
      <c r="A173" s="32">
        <v>7</v>
      </c>
      <c r="B173" s="32" t="s">
        <v>123</v>
      </c>
      <c r="C173" s="33">
        <v>2021</v>
      </c>
      <c r="D173" s="33" t="str">
        <f t="shared" si="3"/>
        <v>7_2021</v>
      </c>
      <c r="E173" s="34">
        <v>1073679.8</v>
      </c>
      <c r="F173" s="34">
        <v>67254</v>
      </c>
      <c r="G173" s="35"/>
    </row>
    <row r="174" spans="1:7" x14ac:dyDescent="0.25">
      <c r="A174" s="32">
        <v>8</v>
      </c>
      <c r="B174" s="32" t="s">
        <v>124</v>
      </c>
      <c r="C174" s="33">
        <v>2021</v>
      </c>
      <c r="D174" s="33" t="str">
        <f t="shared" si="3"/>
        <v>8_2021</v>
      </c>
      <c r="E174" s="34">
        <v>1523195.85</v>
      </c>
      <c r="F174" s="34">
        <v>84626</v>
      </c>
      <c r="G174" s="35"/>
    </row>
    <row r="175" spans="1:7" x14ac:dyDescent="0.25">
      <c r="A175" s="32">
        <v>9</v>
      </c>
      <c r="B175" s="32" t="s">
        <v>125</v>
      </c>
      <c r="C175" s="33">
        <v>2021</v>
      </c>
      <c r="D175" s="33" t="str">
        <f t="shared" si="3"/>
        <v>9_2021</v>
      </c>
      <c r="E175" s="34">
        <v>1938393.36</v>
      </c>
      <c r="F175" s="34">
        <v>109767</v>
      </c>
      <c r="G175" s="35"/>
    </row>
    <row r="176" spans="1:7" x14ac:dyDescent="0.25">
      <c r="A176" s="32">
        <v>10</v>
      </c>
      <c r="B176" s="32" t="s">
        <v>126</v>
      </c>
      <c r="C176" s="33">
        <v>2021</v>
      </c>
      <c r="D176" s="33" t="str">
        <f t="shared" si="3"/>
        <v>10_2021</v>
      </c>
      <c r="E176" s="34">
        <v>256030.23</v>
      </c>
      <c r="F176" s="34">
        <v>18742</v>
      </c>
      <c r="G176" s="35"/>
    </row>
    <row r="177" spans="1:7" x14ac:dyDescent="0.25">
      <c r="A177" s="32">
        <v>11</v>
      </c>
      <c r="B177" s="32" t="s">
        <v>127</v>
      </c>
      <c r="C177" s="33">
        <v>2021</v>
      </c>
      <c r="D177" s="33" t="str">
        <f t="shared" si="3"/>
        <v>11_2021</v>
      </c>
      <c r="E177" s="34">
        <v>498631.06</v>
      </c>
      <c r="F177" s="34">
        <v>31778</v>
      </c>
      <c r="G177" s="35"/>
    </row>
    <row r="178" spans="1:7" x14ac:dyDescent="0.25">
      <c r="A178" s="32">
        <v>12</v>
      </c>
      <c r="B178" s="32" t="s">
        <v>128</v>
      </c>
      <c r="C178" s="33">
        <v>2021</v>
      </c>
      <c r="D178" s="33" t="str">
        <f t="shared" si="3"/>
        <v>12_2021</v>
      </c>
      <c r="E178" s="34">
        <v>1146606.17</v>
      </c>
      <c r="F178" s="34">
        <v>64066</v>
      </c>
      <c r="G178" s="35"/>
    </row>
    <row r="179" spans="1:7" x14ac:dyDescent="0.25">
      <c r="A179" s="32">
        <v>13</v>
      </c>
      <c r="B179" s="32" t="s">
        <v>129</v>
      </c>
      <c r="C179" s="33">
        <v>2021</v>
      </c>
      <c r="D179" s="33" t="str">
        <f t="shared" si="3"/>
        <v>13_2021</v>
      </c>
      <c r="E179" s="34">
        <v>1316728.18</v>
      </c>
      <c r="F179" s="34">
        <v>73864</v>
      </c>
      <c r="G179" s="35"/>
    </row>
    <row r="180" spans="1:7" x14ac:dyDescent="0.25">
      <c r="A180" s="32">
        <v>14</v>
      </c>
      <c r="B180" s="32" t="s">
        <v>130</v>
      </c>
      <c r="C180" s="33">
        <v>2021</v>
      </c>
      <c r="D180" s="33" t="str">
        <f t="shared" si="3"/>
        <v>14_2021</v>
      </c>
      <c r="E180" s="34">
        <v>2135961.5099999998</v>
      </c>
      <c r="F180" s="34">
        <v>135119</v>
      </c>
      <c r="G180" s="35"/>
    </row>
    <row r="181" spans="1:7" x14ac:dyDescent="0.25">
      <c r="A181" s="32">
        <v>15</v>
      </c>
      <c r="B181" s="32" t="s">
        <v>131</v>
      </c>
      <c r="C181" s="33">
        <v>2021</v>
      </c>
      <c r="D181" s="33" t="str">
        <f t="shared" si="3"/>
        <v>15_2021</v>
      </c>
      <c r="E181" s="34">
        <v>471644.34</v>
      </c>
      <c r="F181" s="34">
        <v>35517</v>
      </c>
      <c r="G181" s="35"/>
    </row>
    <row r="182" spans="1:7" x14ac:dyDescent="0.25">
      <c r="A182" s="32">
        <v>16</v>
      </c>
      <c r="B182" s="32" t="s">
        <v>132</v>
      </c>
      <c r="C182" s="33">
        <v>2021</v>
      </c>
      <c r="D182" s="33" t="str">
        <f t="shared" si="3"/>
        <v>16_2021</v>
      </c>
      <c r="E182" s="34">
        <v>8615870.0399999991</v>
      </c>
      <c r="F182" s="34">
        <v>358249</v>
      </c>
      <c r="G182" s="35"/>
    </row>
    <row r="183" spans="1:7" x14ac:dyDescent="0.25">
      <c r="A183" s="32">
        <v>17</v>
      </c>
      <c r="B183" s="32" t="s">
        <v>133</v>
      </c>
      <c r="C183" s="33">
        <v>2021</v>
      </c>
      <c r="D183" s="33" t="str">
        <f t="shared" si="3"/>
        <v>17_2021</v>
      </c>
      <c r="E183" s="34">
        <v>1465095.08</v>
      </c>
      <c r="F183" s="34">
        <v>83224</v>
      </c>
      <c r="G183" s="35"/>
    </row>
    <row r="184" spans="1:7" x14ac:dyDescent="0.25">
      <c r="A184" s="32">
        <v>18</v>
      </c>
      <c r="B184" s="32" t="s">
        <v>134</v>
      </c>
      <c r="C184" s="33">
        <v>2021</v>
      </c>
      <c r="D184" s="33" t="str">
        <f t="shared" si="3"/>
        <v>18_2021</v>
      </c>
      <c r="E184" s="34">
        <v>1374953.86</v>
      </c>
      <c r="F184" s="34">
        <v>77184</v>
      </c>
      <c r="G184" s="35"/>
    </row>
    <row r="185" spans="1:7" x14ac:dyDescent="0.25">
      <c r="A185" s="32">
        <v>19</v>
      </c>
      <c r="B185" s="32" t="s">
        <v>135</v>
      </c>
      <c r="C185" s="33">
        <v>2021</v>
      </c>
      <c r="D185" s="33" t="str">
        <f t="shared" si="3"/>
        <v>19_2021</v>
      </c>
      <c r="E185" s="34">
        <v>2753676.49</v>
      </c>
      <c r="F185" s="34">
        <v>186126</v>
      </c>
      <c r="G185" s="35"/>
    </row>
    <row r="186" spans="1:7" x14ac:dyDescent="0.25">
      <c r="A186" s="32">
        <v>20</v>
      </c>
      <c r="B186" s="32" t="s">
        <v>136</v>
      </c>
      <c r="C186" s="33">
        <v>2021</v>
      </c>
      <c r="D186" s="33" t="str">
        <f t="shared" si="3"/>
        <v>20_2021</v>
      </c>
      <c r="E186" s="34">
        <v>1014670.32</v>
      </c>
      <c r="F186" s="34">
        <v>55214</v>
      </c>
      <c r="G186" s="35"/>
    </row>
    <row r="187" spans="1:7" x14ac:dyDescent="0.25">
      <c r="A187" s="32">
        <v>21</v>
      </c>
      <c r="B187" s="32" t="s">
        <v>137</v>
      </c>
      <c r="C187" s="33">
        <v>2021</v>
      </c>
      <c r="D187" s="33" t="str">
        <f t="shared" si="3"/>
        <v>21_2021</v>
      </c>
      <c r="E187" s="34">
        <v>585986.97</v>
      </c>
      <c r="F187" s="34">
        <v>33783</v>
      </c>
      <c r="G187" s="35"/>
    </row>
    <row r="188" spans="1:7" x14ac:dyDescent="0.25">
      <c r="A188" s="32">
        <v>22</v>
      </c>
      <c r="B188" s="32" t="s">
        <v>138</v>
      </c>
      <c r="C188" s="33">
        <v>2021</v>
      </c>
      <c r="D188" s="33" t="str">
        <f t="shared" si="3"/>
        <v>22_2021</v>
      </c>
      <c r="E188" s="34">
        <v>757132.32</v>
      </c>
      <c r="F188" s="34">
        <v>49591</v>
      </c>
      <c r="G188" s="35"/>
    </row>
    <row r="189" spans="1:7" x14ac:dyDescent="0.25">
      <c r="A189" s="32">
        <v>23</v>
      </c>
      <c r="B189" s="32" t="s">
        <v>139</v>
      </c>
      <c r="C189" s="33">
        <v>2021</v>
      </c>
      <c r="D189" s="33" t="str">
        <f t="shared" si="3"/>
        <v>23_2021</v>
      </c>
      <c r="E189" s="34">
        <v>380122.82</v>
      </c>
      <c r="F189" s="34">
        <v>29278</v>
      </c>
      <c r="G189" s="35"/>
    </row>
    <row r="190" spans="1:7" x14ac:dyDescent="0.25">
      <c r="A190" s="32">
        <v>24</v>
      </c>
      <c r="B190" s="32" t="s">
        <v>140</v>
      </c>
      <c r="C190" s="33">
        <v>2021</v>
      </c>
      <c r="D190" s="33" t="str">
        <f t="shared" si="3"/>
        <v>24_2021</v>
      </c>
      <c r="E190" s="34">
        <v>731849.38</v>
      </c>
      <c r="F190" s="34">
        <v>42503</v>
      </c>
      <c r="G190" s="35"/>
    </row>
    <row r="191" spans="1:7" x14ac:dyDescent="0.25">
      <c r="A191" s="32">
        <v>25</v>
      </c>
      <c r="B191" s="32" t="s">
        <v>141</v>
      </c>
      <c r="C191" s="33">
        <v>2021</v>
      </c>
      <c r="D191" s="33" t="str">
        <f t="shared" si="3"/>
        <v>25_2021</v>
      </c>
      <c r="E191" s="34">
        <v>237377.43</v>
      </c>
      <c r="F191" s="34">
        <v>15307</v>
      </c>
      <c r="G191" s="35"/>
    </row>
    <row r="192" spans="1:7" x14ac:dyDescent="0.25">
      <c r="A192" s="32">
        <v>26</v>
      </c>
      <c r="B192" s="32" t="s">
        <v>142</v>
      </c>
      <c r="C192" s="33">
        <v>2021</v>
      </c>
      <c r="D192" s="33" t="str">
        <f t="shared" si="3"/>
        <v>26_2021</v>
      </c>
      <c r="E192" s="34">
        <v>4655719.16</v>
      </c>
      <c r="F192" s="34">
        <v>255015</v>
      </c>
      <c r="G192" s="35"/>
    </row>
    <row r="193" spans="1:7" x14ac:dyDescent="0.25">
      <c r="A193" s="32">
        <v>27</v>
      </c>
      <c r="B193" s="32" t="s">
        <v>143</v>
      </c>
      <c r="C193" s="33">
        <v>2021</v>
      </c>
      <c r="D193" s="33" t="str">
        <f t="shared" si="3"/>
        <v>27_2021</v>
      </c>
      <c r="E193" s="34">
        <v>1096572.96</v>
      </c>
      <c r="F193" s="34">
        <v>71870</v>
      </c>
      <c r="G193" s="35"/>
    </row>
    <row r="194" spans="1:7" x14ac:dyDescent="0.25">
      <c r="A194" s="32">
        <v>28</v>
      </c>
      <c r="B194" s="32" t="s">
        <v>144</v>
      </c>
      <c r="C194" s="33">
        <v>2021</v>
      </c>
      <c r="D194" s="33" t="str">
        <f t="shared" si="3"/>
        <v>28_2021</v>
      </c>
      <c r="E194" s="34">
        <v>1011070.22</v>
      </c>
      <c r="F194" s="34">
        <v>67755</v>
      </c>
      <c r="G194" s="35"/>
    </row>
    <row r="195" spans="1:7" x14ac:dyDescent="0.25">
      <c r="A195" s="32">
        <v>29</v>
      </c>
      <c r="B195" s="32" t="s">
        <v>145</v>
      </c>
      <c r="C195" s="33">
        <v>2021</v>
      </c>
      <c r="D195" s="33" t="str">
        <f t="shared" si="3"/>
        <v>29_2021</v>
      </c>
      <c r="E195" s="34">
        <v>230445.17</v>
      </c>
      <c r="F195" s="34">
        <v>15063</v>
      </c>
      <c r="G195" s="35"/>
    </row>
    <row r="196" spans="1:7" x14ac:dyDescent="0.25">
      <c r="A196" s="32">
        <v>30</v>
      </c>
      <c r="B196" s="32" t="s">
        <v>146</v>
      </c>
      <c r="C196" s="33">
        <v>2021</v>
      </c>
      <c r="D196" s="33" t="str">
        <f t="shared" si="3"/>
        <v>30_2021</v>
      </c>
      <c r="E196" s="34">
        <v>595469.04</v>
      </c>
      <c r="F196" s="34">
        <v>45108</v>
      </c>
      <c r="G196" s="35"/>
    </row>
    <row r="197" spans="1:7" x14ac:dyDescent="0.25">
      <c r="A197" s="32">
        <v>31</v>
      </c>
      <c r="B197" s="32" t="s">
        <v>147</v>
      </c>
      <c r="C197" s="33">
        <v>2021</v>
      </c>
      <c r="D197" s="33" t="str">
        <f t="shared" si="3"/>
        <v>31_2021</v>
      </c>
      <c r="E197" s="34">
        <v>896085.97</v>
      </c>
      <c r="F197" s="34">
        <v>67808</v>
      </c>
      <c r="G197" s="35"/>
    </row>
    <row r="198" spans="1:7" x14ac:dyDescent="0.25">
      <c r="A198" s="32">
        <v>32</v>
      </c>
      <c r="B198" s="32" t="s">
        <v>148</v>
      </c>
      <c r="C198" s="33">
        <v>2021</v>
      </c>
      <c r="D198" s="33" t="str">
        <f t="shared" si="3"/>
        <v>32_2021</v>
      </c>
      <c r="E198" s="34">
        <v>794353.64</v>
      </c>
      <c r="F198" s="34">
        <v>55254</v>
      </c>
      <c r="G198" s="35"/>
    </row>
    <row r="199" spans="1:7" x14ac:dyDescent="0.25">
      <c r="A199" s="32">
        <v>33</v>
      </c>
      <c r="B199" s="32" t="s">
        <v>149</v>
      </c>
      <c r="C199" s="33">
        <v>2021</v>
      </c>
      <c r="D199" s="33" t="str">
        <f t="shared" si="3"/>
        <v>33_2021</v>
      </c>
      <c r="E199" s="34">
        <v>597944.17000000004</v>
      </c>
      <c r="F199" s="34">
        <v>43195</v>
      </c>
      <c r="G199" s="35"/>
    </row>
    <row r="200" spans="1:7" x14ac:dyDescent="0.25">
      <c r="A200" s="32">
        <v>34</v>
      </c>
      <c r="B200" s="32" t="s">
        <v>150</v>
      </c>
      <c r="C200" s="33">
        <v>2021</v>
      </c>
      <c r="D200" s="33" t="str">
        <f t="shared" si="3"/>
        <v>34_2021</v>
      </c>
      <c r="E200" s="34">
        <v>1752092.62</v>
      </c>
      <c r="F200" s="34">
        <v>88632</v>
      </c>
      <c r="G200" s="35"/>
    </row>
    <row r="201" spans="1:7" x14ac:dyDescent="0.25">
      <c r="A201" s="32">
        <v>35</v>
      </c>
      <c r="B201" s="32" t="s">
        <v>151</v>
      </c>
      <c r="C201" s="33">
        <v>2021</v>
      </c>
      <c r="D201" s="33" t="str">
        <f t="shared" si="3"/>
        <v>35_2021</v>
      </c>
      <c r="E201" s="34">
        <v>268828.69</v>
      </c>
      <c r="F201" s="34">
        <v>22503</v>
      </c>
      <c r="G201" s="35"/>
    </row>
    <row r="202" spans="1:7" x14ac:dyDescent="0.25">
      <c r="A202" s="32">
        <v>36</v>
      </c>
      <c r="B202" s="32" t="s">
        <v>152</v>
      </c>
      <c r="C202" s="33">
        <v>2021</v>
      </c>
      <c r="D202" s="33" t="str">
        <f t="shared" si="3"/>
        <v>36_2021</v>
      </c>
      <c r="E202" s="34">
        <v>1009617.63</v>
      </c>
      <c r="F202" s="34">
        <v>53988</v>
      </c>
      <c r="G202" s="35"/>
    </row>
    <row r="203" spans="1:7" x14ac:dyDescent="0.25">
      <c r="A203" s="32">
        <v>37</v>
      </c>
      <c r="B203" s="32" t="s">
        <v>153</v>
      </c>
      <c r="C203" s="33">
        <v>2021</v>
      </c>
      <c r="D203" s="33" t="str">
        <f t="shared" si="3"/>
        <v>37_2021</v>
      </c>
      <c r="E203" s="34">
        <v>1081663.6100000001</v>
      </c>
      <c r="F203" s="34">
        <v>58376</v>
      </c>
      <c r="G203" s="35"/>
    </row>
    <row r="204" spans="1:7" x14ac:dyDescent="0.25">
      <c r="A204" s="32">
        <v>38</v>
      </c>
      <c r="B204" s="32" t="s">
        <v>154</v>
      </c>
      <c r="C204" s="33">
        <v>2021</v>
      </c>
      <c r="D204" s="33" t="str">
        <f t="shared" si="3"/>
        <v>38_2021</v>
      </c>
      <c r="E204" s="34">
        <v>384199.44</v>
      </c>
      <c r="F204" s="34">
        <v>25394</v>
      </c>
      <c r="G204" s="35"/>
    </row>
    <row r="205" spans="1:7" x14ac:dyDescent="0.25">
      <c r="A205" s="32">
        <v>39</v>
      </c>
      <c r="B205" s="32" t="s">
        <v>155</v>
      </c>
      <c r="C205" s="33">
        <v>2021</v>
      </c>
      <c r="D205" s="33" t="str">
        <f t="shared" si="3"/>
        <v>39_2021</v>
      </c>
      <c r="E205" s="34">
        <v>2152294.11</v>
      </c>
      <c r="F205" s="34">
        <v>97316</v>
      </c>
      <c r="G205" s="35"/>
    </row>
    <row r="206" spans="1:7" x14ac:dyDescent="0.25">
      <c r="A206" s="32">
        <v>40</v>
      </c>
      <c r="B206" s="32" t="s">
        <v>156</v>
      </c>
      <c r="C206" s="33">
        <v>2021</v>
      </c>
      <c r="D206" s="33" t="str">
        <f t="shared" si="3"/>
        <v>40_2021</v>
      </c>
      <c r="E206" s="34">
        <v>299978.73</v>
      </c>
      <c r="F206" s="34">
        <v>22171</v>
      </c>
      <c r="G206" s="35"/>
    </row>
    <row r="207" spans="1:7" x14ac:dyDescent="0.25">
      <c r="A207" s="32">
        <v>41</v>
      </c>
      <c r="B207" s="32" t="s">
        <v>157</v>
      </c>
      <c r="C207" s="33">
        <v>2021</v>
      </c>
      <c r="D207" s="33" t="str">
        <f t="shared" si="3"/>
        <v>41_2021</v>
      </c>
      <c r="E207" s="34">
        <v>1376310.41</v>
      </c>
      <c r="F207" s="34">
        <v>70810</v>
      </c>
      <c r="G207" s="35"/>
    </row>
    <row r="208" spans="1:7" x14ac:dyDescent="0.25">
      <c r="A208" s="32">
        <v>42</v>
      </c>
      <c r="B208" s="32" t="s">
        <v>158</v>
      </c>
      <c r="C208" s="33">
        <v>2021</v>
      </c>
      <c r="D208" s="33" t="str">
        <f t="shared" si="3"/>
        <v>42_2021</v>
      </c>
      <c r="E208" s="34">
        <v>15149130.76</v>
      </c>
      <c r="F208" s="34">
        <v>718542</v>
      </c>
      <c r="G208" s="35"/>
    </row>
    <row r="209" spans="1:8" x14ac:dyDescent="0.25">
      <c r="A209" s="32">
        <v>43</v>
      </c>
      <c r="B209" s="32" t="s">
        <v>159</v>
      </c>
      <c r="C209" s="33">
        <v>2021</v>
      </c>
      <c r="D209" s="33" t="str">
        <f t="shared" si="3"/>
        <v>43_2021</v>
      </c>
      <c r="E209" s="34">
        <v>1621801.78</v>
      </c>
      <c r="F209" s="34">
        <v>106399</v>
      </c>
      <c r="G209" s="35"/>
    </row>
    <row r="210" spans="1:8" x14ac:dyDescent="0.25">
      <c r="A210" s="32">
        <v>44</v>
      </c>
      <c r="B210" s="32" t="s">
        <v>160</v>
      </c>
      <c r="C210" s="33">
        <v>2021</v>
      </c>
      <c r="D210" s="33" t="str">
        <f t="shared" si="3"/>
        <v>44_2021</v>
      </c>
      <c r="E210" s="34">
        <v>1207092.99</v>
      </c>
      <c r="F210" s="34">
        <v>98964</v>
      </c>
      <c r="G210" s="35"/>
    </row>
    <row r="211" spans="1:8" x14ac:dyDescent="0.25">
      <c r="A211" s="32">
        <v>45</v>
      </c>
      <c r="B211" s="32" t="s">
        <v>161</v>
      </c>
      <c r="C211" s="33">
        <v>2021</v>
      </c>
      <c r="D211" s="33" t="str">
        <f t="shared" si="3"/>
        <v>45_2021</v>
      </c>
      <c r="E211" s="34">
        <v>1359237.48</v>
      </c>
      <c r="F211" s="34">
        <v>115613</v>
      </c>
      <c r="G211" s="35"/>
    </row>
    <row r="212" spans="1:8" x14ac:dyDescent="0.25">
      <c r="A212" s="32">
        <v>46</v>
      </c>
      <c r="B212" s="32" t="s">
        <v>162</v>
      </c>
      <c r="C212" s="33">
        <v>2021</v>
      </c>
      <c r="D212" s="33" t="str">
        <f t="shared" si="3"/>
        <v>46_2021</v>
      </c>
      <c r="E212" s="34">
        <v>1791429.15</v>
      </c>
      <c r="F212" s="34">
        <v>101776</v>
      </c>
      <c r="G212" s="35"/>
    </row>
    <row r="213" spans="1:8" x14ac:dyDescent="0.25">
      <c r="A213" s="32">
        <v>47</v>
      </c>
      <c r="B213" s="32" t="s">
        <v>163</v>
      </c>
      <c r="C213" s="33">
        <v>2021</v>
      </c>
      <c r="D213" s="33" t="str">
        <f t="shared" si="3"/>
        <v>47_2021</v>
      </c>
      <c r="E213" s="34">
        <v>716105.45</v>
      </c>
      <c r="F213" s="34">
        <v>47791</v>
      </c>
      <c r="G213" s="35"/>
    </row>
    <row r="214" spans="1:8" x14ac:dyDescent="0.25">
      <c r="A214" s="32">
        <v>48</v>
      </c>
      <c r="B214" s="32" t="s">
        <v>164</v>
      </c>
      <c r="C214" s="33">
        <v>2021</v>
      </c>
      <c r="D214" s="33" t="str">
        <f t="shared" si="3"/>
        <v>48_2021</v>
      </c>
      <c r="E214" s="34">
        <v>3327734.08</v>
      </c>
      <c r="F214" s="34">
        <v>183434</v>
      </c>
      <c r="G214" s="35"/>
    </row>
    <row r="215" spans="1:8" x14ac:dyDescent="0.25">
      <c r="A215" s="32">
        <v>49</v>
      </c>
      <c r="B215" s="32" t="s">
        <v>165</v>
      </c>
      <c r="C215" s="33">
        <v>2021</v>
      </c>
      <c r="D215" s="33" t="str">
        <f t="shared" si="3"/>
        <v>49_2021</v>
      </c>
      <c r="E215" s="34">
        <v>996244.28</v>
      </c>
      <c r="F215" s="34">
        <v>49689</v>
      </c>
      <c r="G215" s="35"/>
    </row>
    <row r="216" spans="1:8" x14ac:dyDescent="0.25">
      <c r="A216" s="32">
        <v>50</v>
      </c>
      <c r="B216" s="32" t="s">
        <v>166</v>
      </c>
      <c r="C216" s="33">
        <v>2021</v>
      </c>
      <c r="D216" s="33" t="str">
        <f t="shared" si="3"/>
        <v>50_2021</v>
      </c>
      <c r="E216" s="34">
        <v>2278342.1800000002</v>
      </c>
      <c r="F216" s="34">
        <v>128336</v>
      </c>
      <c r="G216" s="35"/>
    </row>
    <row r="217" spans="1:8" x14ac:dyDescent="0.25">
      <c r="A217" s="32">
        <v>51</v>
      </c>
      <c r="B217" s="32" t="s">
        <v>167</v>
      </c>
      <c r="C217" s="33">
        <v>2021</v>
      </c>
      <c r="D217" s="33" t="str">
        <f t="shared" si="3"/>
        <v>51_2021</v>
      </c>
      <c r="E217" s="34">
        <v>103659.06</v>
      </c>
      <c r="F217" s="34">
        <v>7175</v>
      </c>
      <c r="G217" s="35"/>
    </row>
    <row r="218" spans="1:8" x14ac:dyDescent="0.25">
      <c r="A218" s="32">
        <v>52</v>
      </c>
      <c r="B218" s="32" t="s">
        <v>168</v>
      </c>
      <c r="C218" s="33">
        <v>2021</v>
      </c>
      <c r="D218" s="33" t="str">
        <f t="shared" si="3"/>
        <v>52_2021</v>
      </c>
      <c r="E218" s="34">
        <v>1567023.12</v>
      </c>
      <c r="F218" s="34">
        <v>87614</v>
      </c>
      <c r="G218" s="35"/>
    </row>
    <row r="219" spans="1:8" x14ac:dyDescent="0.25">
      <c r="A219" s="32">
        <v>53</v>
      </c>
      <c r="B219" s="32" t="s">
        <v>169</v>
      </c>
      <c r="C219" s="33">
        <v>2021</v>
      </c>
      <c r="D219" s="33" t="str">
        <f t="shared" si="3"/>
        <v>53_2021</v>
      </c>
      <c r="E219" s="34">
        <v>1207896.48</v>
      </c>
      <c r="F219" s="34">
        <v>65175</v>
      </c>
      <c r="G219" s="35"/>
    </row>
    <row r="220" spans="1:8" x14ac:dyDescent="0.25">
      <c r="A220" s="32">
        <v>54</v>
      </c>
      <c r="B220" s="32" t="s">
        <v>170</v>
      </c>
      <c r="C220" s="33">
        <v>2021</v>
      </c>
      <c r="D220" s="33" t="str">
        <f t="shared" si="3"/>
        <v>54_2021</v>
      </c>
      <c r="E220" s="34">
        <v>1174924.1299999999</v>
      </c>
      <c r="F220" s="34">
        <v>57897</v>
      </c>
      <c r="G220" s="35"/>
    </row>
    <row r="221" spans="1:8" x14ac:dyDescent="0.25">
      <c r="A221" s="32">
        <v>55</v>
      </c>
      <c r="B221" s="32" t="s">
        <v>171</v>
      </c>
      <c r="C221" s="33">
        <v>2021</v>
      </c>
      <c r="D221" s="33" t="str">
        <f t="shared" si="3"/>
        <v>55_2021</v>
      </c>
      <c r="E221" s="34">
        <v>898312.24</v>
      </c>
      <c r="F221" s="34">
        <v>65199</v>
      </c>
      <c r="G221" s="35"/>
    </row>
    <row r="222" spans="1:8" x14ac:dyDescent="0.25">
      <c r="A222" s="32">
        <v>1</v>
      </c>
      <c r="B222" s="32" t="s">
        <v>117</v>
      </c>
      <c r="C222" s="33">
        <v>2022</v>
      </c>
      <c r="D222" s="33" t="str">
        <f>CONCATENATE(A222,"_",C222)</f>
        <v>1_2022</v>
      </c>
      <c r="E222" s="34">
        <v>2054336.59</v>
      </c>
      <c r="F222" s="34">
        <v>136272</v>
      </c>
      <c r="G222" s="35"/>
      <c r="H222" s="36"/>
    </row>
    <row r="223" spans="1:8" x14ac:dyDescent="0.25">
      <c r="A223" s="32">
        <v>2</v>
      </c>
      <c r="B223" s="32" t="s">
        <v>118</v>
      </c>
      <c r="C223" s="33">
        <v>2022</v>
      </c>
      <c r="D223" s="33" t="str">
        <f t="shared" ref="D223:D286" si="4">CONCATENATE(A223,"_",C223)</f>
        <v>2_2022</v>
      </c>
      <c r="E223" s="34">
        <v>231894.63</v>
      </c>
      <c r="F223" s="34">
        <v>15071</v>
      </c>
      <c r="G223" s="35"/>
      <c r="H223" s="36"/>
    </row>
    <row r="224" spans="1:8" x14ac:dyDescent="0.25">
      <c r="A224" s="32">
        <v>3</v>
      </c>
      <c r="B224" s="32" t="s">
        <v>119</v>
      </c>
      <c r="C224" s="33">
        <v>2022</v>
      </c>
      <c r="D224" s="33" t="str">
        <f t="shared" si="4"/>
        <v>3_2022</v>
      </c>
      <c r="E224" s="34">
        <v>1185675.53</v>
      </c>
      <c r="F224" s="34">
        <v>77347</v>
      </c>
      <c r="G224" s="35"/>
      <c r="H224" s="36"/>
    </row>
    <row r="225" spans="1:8" x14ac:dyDescent="0.25">
      <c r="A225" s="32">
        <v>4</v>
      </c>
      <c r="B225" s="32" t="s">
        <v>120</v>
      </c>
      <c r="C225" s="33">
        <v>2022</v>
      </c>
      <c r="D225" s="33" t="str">
        <f t="shared" si="4"/>
        <v>4_2022</v>
      </c>
      <c r="E225" s="34">
        <v>305378.95</v>
      </c>
      <c r="F225" s="34">
        <v>20396</v>
      </c>
      <c r="G225" s="35"/>
      <c r="H225" s="36"/>
    </row>
    <row r="226" spans="1:8" x14ac:dyDescent="0.25">
      <c r="A226" s="32">
        <v>5</v>
      </c>
      <c r="B226" s="32" t="s">
        <v>121</v>
      </c>
      <c r="C226" s="33">
        <v>2022</v>
      </c>
      <c r="D226" s="33" t="str">
        <f t="shared" si="4"/>
        <v>5_2022</v>
      </c>
      <c r="E226" s="34">
        <v>813399.32</v>
      </c>
      <c r="F226" s="34">
        <v>55323</v>
      </c>
      <c r="G226" s="35"/>
      <c r="H226" s="36"/>
    </row>
    <row r="227" spans="1:8" x14ac:dyDescent="0.25">
      <c r="A227" s="32">
        <v>6</v>
      </c>
      <c r="B227" s="32" t="s">
        <v>122</v>
      </c>
      <c r="C227" s="33">
        <v>2022</v>
      </c>
      <c r="D227" s="33" t="str">
        <f t="shared" si="4"/>
        <v>6_2022</v>
      </c>
      <c r="E227" s="34">
        <v>480774.91</v>
      </c>
      <c r="F227" s="34">
        <v>29908</v>
      </c>
      <c r="G227" s="35"/>
      <c r="H227" s="36"/>
    </row>
    <row r="228" spans="1:8" x14ac:dyDescent="0.25">
      <c r="A228" s="32">
        <v>7</v>
      </c>
      <c r="B228" s="32" t="s">
        <v>123</v>
      </c>
      <c r="C228" s="33">
        <v>2022</v>
      </c>
      <c r="D228" s="33" t="str">
        <f t="shared" si="4"/>
        <v>7_2022</v>
      </c>
      <c r="E228" s="34">
        <v>976848.17</v>
      </c>
      <c r="F228" s="34">
        <v>67254</v>
      </c>
      <c r="G228" s="35"/>
      <c r="H228" s="36"/>
    </row>
    <row r="229" spans="1:8" x14ac:dyDescent="0.25">
      <c r="A229" s="32">
        <v>8</v>
      </c>
      <c r="B229" s="32" t="s">
        <v>124</v>
      </c>
      <c r="C229" s="33">
        <v>2022</v>
      </c>
      <c r="D229" s="33" t="str">
        <f t="shared" si="4"/>
        <v>8_2022</v>
      </c>
      <c r="E229" s="34">
        <v>1371191.79</v>
      </c>
      <c r="F229" s="34">
        <v>84626</v>
      </c>
      <c r="G229" s="35"/>
      <c r="H229" s="36"/>
    </row>
    <row r="230" spans="1:8" x14ac:dyDescent="0.25">
      <c r="A230" s="32">
        <v>9</v>
      </c>
      <c r="B230" s="32" t="s">
        <v>125</v>
      </c>
      <c r="C230" s="33">
        <v>2022</v>
      </c>
      <c r="D230" s="33" t="str">
        <f t="shared" si="4"/>
        <v>9_2022</v>
      </c>
      <c r="E230" s="34">
        <v>1746711.69</v>
      </c>
      <c r="F230" s="34">
        <v>109767</v>
      </c>
      <c r="G230" s="35"/>
      <c r="H230" s="36"/>
    </row>
    <row r="231" spans="1:8" x14ac:dyDescent="0.25">
      <c r="A231" s="32">
        <v>10</v>
      </c>
      <c r="B231" s="32" t="s">
        <v>126</v>
      </c>
      <c r="C231" s="33">
        <v>2022</v>
      </c>
      <c r="D231" s="33" t="str">
        <f t="shared" si="4"/>
        <v>10_2022</v>
      </c>
      <c r="E231" s="34">
        <v>237637.78</v>
      </c>
      <c r="F231" s="34">
        <v>18742</v>
      </c>
      <c r="G231" s="35"/>
      <c r="H231" s="36"/>
    </row>
    <row r="232" spans="1:8" x14ac:dyDescent="0.25">
      <c r="A232" s="32">
        <v>11</v>
      </c>
      <c r="B232" s="32" t="s">
        <v>127</v>
      </c>
      <c r="C232" s="33">
        <v>2022</v>
      </c>
      <c r="D232" s="33" t="str">
        <f t="shared" si="4"/>
        <v>11_2022</v>
      </c>
      <c r="E232" s="34">
        <v>454972.38</v>
      </c>
      <c r="F232" s="34">
        <v>31778</v>
      </c>
      <c r="G232" s="35"/>
      <c r="H232" s="36"/>
    </row>
    <row r="233" spans="1:8" x14ac:dyDescent="0.25">
      <c r="A233" s="32">
        <v>12</v>
      </c>
      <c r="B233" s="32" t="s">
        <v>128</v>
      </c>
      <c r="C233" s="33">
        <v>2022</v>
      </c>
      <c r="D233" s="33" t="str">
        <f t="shared" si="4"/>
        <v>12_2022</v>
      </c>
      <c r="E233" s="34">
        <v>1029698.15</v>
      </c>
      <c r="F233" s="34">
        <v>64066</v>
      </c>
      <c r="G233" s="35"/>
      <c r="H233" s="36"/>
    </row>
    <row r="234" spans="1:8" x14ac:dyDescent="0.25">
      <c r="A234" s="32">
        <v>13</v>
      </c>
      <c r="B234" s="32" t="s">
        <v>129</v>
      </c>
      <c r="C234" s="33">
        <v>2022</v>
      </c>
      <c r="D234" s="33" t="str">
        <f t="shared" si="4"/>
        <v>13_2022</v>
      </c>
      <c r="E234" s="34">
        <v>1185401.06</v>
      </c>
      <c r="F234" s="34">
        <v>73864</v>
      </c>
      <c r="G234" s="35"/>
      <c r="H234" s="36"/>
    </row>
    <row r="235" spans="1:8" x14ac:dyDescent="0.25">
      <c r="A235" s="32">
        <v>14</v>
      </c>
      <c r="B235" s="32" t="s">
        <v>130</v>
      </c>
      <c r="C235" s="33">
        <v>2022</v>
      </c>
      <c r="D235" s="33" t="str">
        <f t="shared" si="4"/>
        <v>14_2022</v>
      </c>
      <c r="E235" s="34">
        <v>1940608.67</v>
      </c>
      <c r="F235" s="34">
        <v>135119</v>
      </c>
      <c r="G235" s="35"/>
      <c r="H235" s="36"/>
    </row>
    <row r="236" spans="1:8" x14ac:dyDescent="0.25">
      <c r="A236" s="32">
        <v>15</v>
      </c>
      <c r="B236" s="32" t="s">
        <v>131</v>
      </c>
      <c r="C236" s="33">
        <v>2022</v>
      </c>
      <c r="D236" s="33" t="str">
        <f t="shared" si="4"/>
        <v>15_2022</v>
      </c>
      <c r="E236" s="34">
        <v>428895.33</v>
      </c>
      <c r="F236" s="34">
        <v>35517</v>
      </c>
      <c r="G236" s="35"/>
      <c r="H236" s="36"/>
    </row>
    <row r="237" spans="1:8" x14ac:dyDescent="0.25">
      <c r="A237" s="32">
        <v>16</v>
      </c>
      <c r="B237" s="32" t="s">
        <v>132</v>
      </c>
      <c r="C237" s="33">
        <v>2022</v>
      </c>
      <c r="D237" s="33" t="str">
        <f t="shared" si="4"/>
        <v>16_2022</v>
      </c>
      <c r="E237" s="34">
        <v>7557881.1100000003</v>
      </c>
      <c r="F237" s="34">
        <v>358249</v>
      </c>
      <c r="G237" s="35"/>
      <c r="H237" s="36"/>
    </row>
    <row r="238" spans="1:8" x14ac:dyDescent="0.25">
      <c r="A238" s="32">
        <v>17</v>
      </c>
      <c r="B238" s="32" t="s">
        <v>133</v>
      </c>
      <c r="C238" s="33">
        <v>2022</v>
      </c>
      <c r="D238" s="33" t="str">
        <f t="shared" si="4"/>
        <v>17_2022</v>
      </c>
      <c r="E238" s="34">
        <v>1317827.7</v>
      </c>
      <c r="F238" s="34">
        <v>83224</v>
      </c>
      <c r="G238" s="35"/>
      <c r="H238" s="36"/>
    </row>
    <row r="239" spans="1:8" x14ac:dyDescent="0.25">
      <c r="A239" s="32">
        <v>18</v>
      </c>
      <c r="B239" s="32" t="s">
        <v>134</v>
      </c>
      <c r="C239" s="33">
        <v>2022</v>
      </c>
      <c r="D239" s="33" t="str">
        <f t="shared" si="4"/>
        <v>18_2022</v>
      </c>
      <c r="E239" s="34">
        <v>1235380.3799999999</v>
      </c>
      <c r="F239" s="34">
        <v>77184</v>
      </c>
      <c r="G239" s="35"/>
      <c r="H239" s="36"/>
    </row>
    <row r="240" spans="1:8" x14ac:dyDescent="0.25">
      <c r="A240" s="32">
        <v>19</v>
      </c>
      <c r="B240" s="32" t="s">
        <v>135</v>
      </c>
      <c r="C240" s="33">
        <v>2022</v>
      </c>
      <c r="D240" s="33" t="str">
        <f t="shared" si="4"/>
        <v>19_2022</v>
      </c>
      <c r="E240" s="34">
        <v>2512773.2799999998</v>
      </c>
      <c r="F240" s="34">
        <v>186126</v>
      </c>
      <c r="G240" s="35"/>
      <c r="H240" s="36"/>
    </row>
    <row r="241" spans="1:8" x14ac:dyDescent="0.25">
      <c r="A241" s="32">
        <v>20</v>
      </c>
      <c r="B241" s="32" t="s">
        <v>136</v>
      </c>
      <c r="C241" s="33">
        <v>2022</v>
      </c>
      <c r="D241" s="33" t="str">
        <f t="shared" si="4"/>
        <v>20_2022</v>
      </c>
      <c r="E241" s="34">
        <v>911437.36</v>
      </c>
      <c r="F241" s="34">
        <v>55214</v>
      </c>
      <c r="G241" s="35"/>
      <c r="H241" s="36"/>
    </row>
    <row r="242" spans="1:8" x14ac:dyDescent="0.25">
      <c r="A242" s="32">
        <v>21</v>
      </c>
      <c r="B242" s="32" t="s">
        <v>137</v>
      </c>
      <c r="C242" s="33">
        <v>2022</v>
      </c>
      <c r="D242" s="33" t="str">
        <f t="shared" si="4"/>
        <v>21_2022</v>
      </c>
      <c r="E242" s="34">
        <v>529521.09</v>
      </c>
      <c r="F242" s="34">
        <v>33783</v>
      </c>
      <c r="G242" s="35"/>
      <c r="H242" s="36"/>
    </row>
    <row r="243" spans="1:8" x14ac:dyDescent="0.25">
      <c r="A243" s="32">
        <v>22</v>
      </c>
      <c r="B243" s="32" t="s">
        <v>138</v>
      </c>
      <c r="C243" s="33">
        <v>2022</v>
      </c>
      <c r="D243" s="33" t="str">
        <f t="shared" si="4"/>
        <v>22_2022</v>
      </c>
      <c r="E243" s="34">
        <v>693039.56</v>
      </c>
      <c r="F243" s="34">
        <v>49591</v>
      </c>
      <c r="G243" s="35"/>
      <c r="H243" s="36"/>
    </row>
    <row r="244" spans="1:8" x14ac:dyDescent="0.25">
      <c r="A244" s="32">
        <v>23</v>
      </c>
      <c r="B244" s="32" t="s">
        <v>139</v>
      </c>
      <c r="C244" s="33">
        <v>2022</v>
      </c>
      <c r="D244" s="33" t="str">
        <f t="shared" si="4"/>
        <v>23_2022</v>
      </c>
      <c r="E244" s="34">
        <v>354713.31</v>
      </c>
      <c r="F244" s="34">
        <v>29278</v>
      </c>
      <c r="G244" s="35"/>
      <c r="H244" s="36"/>
    </row>
    <row r="245" spans="1:8" x14ac:dyDescent="0.25">
      <c r="A245" s="32">
        <v>24</v>
      </c>
      <c r="B245" s="32" t="s">
        <v>140</v>
      </c>
      <c r="C245" s="33">
        <v>2022</v>
      </c>
      <c r="D245" s="33" t="str">
        <f t="shared" si="4"/>
        <v>24_2022</v>
      </c>
      <c r="E245" s="34">
        <v>660241.94999999995</v>
      </c>
      <c r="F245" s="34">
        <v>42503</v>
      </c>
      <c r="G245" s="35"/>
      <c r="H245" s="36"/>
    </row>
    <row r="246" spans="1:8" x14ac:dyDescent="0.25">
      <c r="A246" s="32">
        <v>25</v>
      </c>
      <c r="B246" s="32" t="s">
        <v>141</v>
      </c>
      <c r="C246" s="33">
        <v>2022</v>
      </c>
      <c r="D246" s="33" t="str">
        <f t="shared" si="4"/>
        <v>25_2022</v>
      </c>
      <c r="E246" s="34">
        <v>215393.55</v>
      </c>
      <c r="F246" s="34">
        <v>15307</v>
      </c>
      <c r="G246" s="35"/>
      <c r="H246" s="36"/>
    </row>
    <row r="247" spans="1:8" x14ac:dyDescent="0.25">
      <c r="A247" s="32">
        <v>26</v>
      </c>
      <c r="B247" s="32" t="s">
        <v>142</v>
      </c>
      <c r="C247" s="33">
        <v>2022</v>
      </c>
      <c r="D247" s="33" t="str">
        <f t="shared" si="4"/>
        <v>26_2022</v>
      </c>
      <c r="E247" s="34">
        <v>4186248.05</v>
      </c>
      <c r="F247" s="34">
        <v>255015</v>
      </c>
      <c r="G247" s="35"/>
      <c r="H247" s="36"/>
    </row>
    <row r="248" spans="1:8" x14ac:dyDescent="0.25">
      <c r="A248" s="32">
        <v>27</v>
      </c>
      <c r="B248" s="32" t="s">
        <v>143</v>
      </c>
      <c r="C248" s="33">
        <v>2022</v>
      </c>
      <c r="D248" s="33" t="str">
        <f t="shared" si="4"/>
        <v>27_2022</v>
      </c>
      <c r="E248" s="34">
        <v>1001159.88</v>
      </c>
      <c r="F248" s="34">
        <v>71870</v>
      </c>
      <c r="G248" s="35"/>
      <c r="H248" s="36"/>
    </row>
    <row r="249" spans="1:8" x14ac:dyDescent="0.25">
      <c r="A249" s="32">
        <v>28</v>
      </c>
      <c r="B249" s="32" t="s">
        <v>144</v>
      </c>
      <c r="C249" s="33">
        <v>2022</v>
      </c>
      <c r="D249" s="33" t="str">
        <f t="shared" si="4"/>
        <v>28_2022</v>
      </c>
      <c r="E249" s="34">
        <v>923693.89</v>
      </c>
      <c r="F249" s="34">
        <v>67755</v>
      </c>
      <c r="G249" s="35"/>
      <c r="H249" s="36"/>
    </row>
    <row r="250" spans="1:8" x14ac:dyDescent="0.25">
      <c r="A250" s="32">
        <v>29</v>
      </c>
      <c r="B250" s="32" t="s">
        <v>145</v>
      </c>
      <c r="C250" s="33">
        <v>2022</v>
      </c>
      <c r="D250" s="33" t="str">
        <f t="shared" si="4"/>
        <v>29_2022</v>
      </c>
      <c r="E250" s="34">
        <v>210706.91</v>
      </c>
      <c r="F250" s="34">
        <v>15063</v>
      </c>
      <c r="G250" s="35"/>
      <c r="H250" s="36"/>
    </row>
    <row r="251" spans="1:8" x14ac:dyDescent="0.25">
      <c r="A251" s="32">
        <v>30</v>
      </c>
      <c r="B251" s="32" t="s">
        <v>146</v>
      </c>
      <c r="C251" s="33">
        <v>2022</v>
      </c>
      <c r="D251" s="33" t="str">
        <f t="shared" si="4"/>
        <v>30_2022</v>
      </c>
      <c r="E251" s="34">
        <v>552987.62</v>
      </c>
      <c r="F251" s="34">
        <v>45108</v>
      </c>
      <c r="G251" s="35"/>
      <c r="H251" s="36"/>
    </row>
    <row r="252" spans="1:8" x14ac:dyDescent="0.25">
      <c r="A252" s="32">
        <v>31</v>
      </c>
      <c r="B252" s="32" t="s">
        <v>147</v>
      </c>
      <c r="C252" s="33">
        <v>2022</v>
      </c>
      <c r="D252" s="33" t="str">
        <f t="shared" si="4"/>
        <v>31_2022</v>
      </c>
      <c r="E252" s="34">
        <v>832798</v>
      </c>
      <c r="F252" s="34">
        <v>67808</v>
      </c>
      <c r="G252" s="35"/>
      <c r="H252" s="36"/>
    </row>
    <row r="253" spans="1:8" x14ac:dyDescent="0.25">
      <c r="A253" s="32">
        <v>32</v>
      </c>
      <c r="B253" s="32" t="s">
        <v>148</v>
      </c>
      <c r="C253" s="33">
        <v>2022</v>
      </c>
      <c r="D253" s="33" t="str">
        <f t="shared" si="4"/>
        <v>32_2022</v>
      </c>
      <c r="E253" s="34">
        <v>729122.03</v>
      </c>
      <c r="F253" s="34">
        <v>55254</v>
      </c>
      <c r="G253" s="35"/>
      <c r="H253" s="36"/>
    </row>
    <row r="254" spans="1:8" x14ac:dyDescent="0.25">
      <c r="A254" s="32">
        <v>33</v>
      </c>
      <c r="B254" s="32" t="s">
        <v>149</v>
      </c>
      <c r="C254" s="33">
        <v>2022</v>
      </c>
      <c r="D254" s="33" t="str">
        <f t="shared" si="4"/>
        <v>33_2022</v>
      </c>
      <c r="E254" s="34">
        <v>551917.36</v>
      </c>
      <c r="F254" s="34">
        <v>43195</v>
      </c>
      <c r="G254" s="35"/>
      <c r="H254" s="36"/>
    </row>
    <row r="255" spans="1:8" x14ac:dyDescent="0.25">
      <c r="A255" s="32">
        <v>34</v>
      </c>
      <c r="B255" s="32" t="s">
        <v>150</v>
      </c>
      <c r="C255" s="33">
        <v>2022</v>
      </c>
      <c r="D255" s="33" t="str">
        <f t="shared" si="4"/>
        <v>34_2022</v>
      </c>
      <c r="E255" s="34">
        <v>1556405.41</v>
      </c>
      <c r="F255" s="34">
        <v>88632</v>
      </c>
      <c r="G255" s="35"/>
      <c r="H255" s="36"/>
    </row>
    <row r="256" spans="1:8" x14ac:dyDescent="0.25">
      <c r="A256" s="32">
        <v>35</v>
      </c>
      <c r="B256" s="32" t="s">
        <v>151</v>
      </c>
      <c r="C256" s="33">
        <v>2022</v>
      </c>
      <c r="D256" s="33" t="str">
        <f t="shared" si="4"/>
        <v>35_2022</v>
      </c>
      <c r="E256" s="34">
        <v>254119.58</v>
      </c>
      <c r="F256" s="34">
        <v>22503</v>
      </c>
      <c r="G256" s="35"/>
      <c r="H256" s="36"/>
    </row>
    <row r="257" spans="1:8" x14ac:dyDescent="0.25">
      <c r="A257" s="32">
        <v>36</v>
      </c>
      <c r="B257" s="32" t="s">
        <v>152</v>
      </c>
      <c r="C257" s="33">
        <v>2022</v>
      </c>
      <c r="D257" s="33" t="str">
        <f t="shared" si="4"/>
        <v>36_2022</v>
      </c>
      <c r="E257" s="34">
        <v>904110.03</v>
      </c>
      <c r="F257" s="34">
        <v>53988</v>
      </c>
      <c r="G257" s="35"/>
      <c r="H257" s="36"/>
    </row>
    <row r="258" spans="1:8" x14ac:dyDescent="0.25">
      <c r="A258" s="32">
        <v>37</v>
      </c>
      <c r="B258" s="32" t="s">
        <v>153</v>
      </c>
      <c r="C258" s="33">
        <v>2022</v>
      </c>
      <c r="D258" s="33" t="str">
        <f t="shared" si="4"/>
        <v>37_2022</v>
      </c>
      <c r="E258" s="34">
        <v>970651.45</v>
      </c>
      <c r="F258" s="34">
        <v>58376</v>
      </c>
      <c r="G258" s="35"/>
    </row>
    <row r="259" spans="1:8" x14ac:dyDescent="0.25">
      <c r="A259" s="32">
        <v>38</v>
      </c>
      <c r="B259" s="32" t="s">
        <v>154</v>
      </c>
      <c r="C259" s="33">
        <v>2022</v>
      </c>
      <c r="D259" s="33" t="str">
        <f t="shared" si="4"/>
        <v>38_2022</v>
      </c>
      <c r="E259" s="34">
        <v>352975.79</v>
      </c>
      <c r="F259" s="34">
        <v>25394</v>
      </c>
      <c r="G259" s="35"/>
      <c r="H259" s="36"/>
    </row>
    <row r="260" spans="1:8" x14ac:dyDescent="0.25">
      <c r="A260" s="32">
        <v>39</v>
      </c>
      <c r="B260" s="32" t="s">
        <v>155</v>
      </c>
      <c r="C260" s="33">
        <v>2022</v>
      </c>
      <c r="D260" s="33" t="str">
        <f t="shared" si="4"/>
        <v>39_2022</v>
      </c>
      <c r="E260" s="34">
        <v>1899364.95</v>
      </c>
      <c r="F260" s="34">
        <v>97316</v>
      </c>
      <c r="G260" s="35"/>
      <c r="H260" s="36"/>
    </row>
    <row r="261" spans="1:8" x14ac:dyDescent="0.25">
      <c r="A261" s="32">
        <v>40</v>
      </c>
      <c r="B261" s="32" t="s">
        <v>156</v>
      </c>
      <c r="C261" s="33">
        <v>2022</v>
      </c>
      <c r="D261" s="33" t="str">
        <f t="shared" si="4"/>
        <v>40_2022</v>
      </c>
      <c r="E261" s="34">
        <v>278866.06</v>
      </c>
      <c r="F261" s="34">
        <v>22171</v>
      </c>
      <c r="G261" s="35"/>
      <c r="H261" s="36"/>
    </row>
    <row r="262" spans="1:8" x14ac:dyDescent="0.25">
      <c r="A262" s="32">
        <v>41</v>
      </c>
      <c r="B262" s="32" t="s">
        <v>157</v>
      </c>
      <c r="C262" s="33">
        <v>2022</v>
      </c>
      <c r="D262" s="33" t="str">
        <f t="shared" si="4"/>
        <v>41_2022</v>
      </c>
      <c r="E262" s="34">
        <v>1228444.6399999999</v>
      </c>
      <c r="F262" s="34">
        <v>70810</v>
      </c>
      <c r="G262" s="35"/>
      <c r="H262" s="36"/>
    </row>
    <row r="263" spans="1:8" x14ac:dyDescent="0.25">
      <c r="A263" s="32">
        <v>42</v>
      </c>
      <c r="B263" s="32" t="s">
        <v>158</v>
      </c>
      <c r="C263" s="33">
        <v>2022</v>
      </c>
      <c r="D263" s="33" t="str">
        <f t="shared" si="4"/>
        <v>42_2022</v>
      </c>
      <c r="E263" s="34">
        <v>13441819.210000001</v>
      </c>
      <c r="F263" s="34">
        <v>718542</v>
      </c>
      <c r="G263" s="35"/>
      <c r="H263" s="36"/>
    </row>
    <row r="264" spans="1:8" x14ac:dyDescent="0.25">
      <c r="A264" s="32">
        <v>43</v>
      </c>
      <c r="B264" s="32" t="s">
        <v>159</v>
      </c>
      <c r="C264" s="33">
        <v>2022</v>
      </c>
      <c r="D264" s="33" t="str">
        <f t="shared" si="4"/>
        <v>43_2022</v>
      </c>
      <c r="E264" s="34">
        <v>1474521.97</v>
      </c>
      <c r="F264" s="34">
        <v>106399</v>
      </c>
      <c r="G264" s="35"/>
      <c r="H264" s="36"/>
    </row>
    <row r="265" spans="1:8" x14ac:dyDescent="0.25">
      <c r="A265" s="32">
        <v>44</v>
      </c>
      <c r="B265" s="32" t="s">
        <v>160</v>
      </c>
      <c r="C265" s="33">
        <v>2022</v>
      </c>
      <c r="D265" s="33" t="str">
        <f t="shared" si="4"/>
        <v>44_2022</v>
      </c>
      <c r="E265" s="34">
        <v>1056455.07</v>
      </c>
      <c r="F265" s="34">
        <v>98964</v>
      </c>
      <c r="G265" s="35"/>
      <c r="H265" s="36"/>
    </row>
    <row r="266" spans="1:8" x14ac:dyDescent="0.25">
      <c r="A266" s="32">
        <v>45</v>
      </c>
      <c r="B266" s="32" t="s">
        <v>161</v>
      </c>
      <c r="C266" s="33">
        <v>2022</v>
      </c>
      <c r="D266" s="33" t="str">
        <f t="shared" si="4"/>
        <v>45_2022</v>
      </c>
      <c r="E266" s="34">
        <v>1268631.44</v>
      </c>
      <c r="F266" s="34">
        <v>115613</v>
      </c>
      <c r="G266" s="35"/>
      <c r="H266" s="36"/>
    </row>
    <row r="267" spans="1:8" x14ac:dyDescent="0.25">
      <c r="A267" s="32">
        <v>46</v>
      </c>
      <c r="B267" s="32" t="s">
        <v>162</v>
      </c>
      <c r="C267" s="33">
        <v>2022</v>
      </c>
      <c r="D267" s="33" t="str">
        <f t="shared" si="4"/>
        <v>46_2022</v>
      </c>
      <c r="E267" s="34">
        <v>1609110.07</v>
      </c>
      <c r="F267" s="34">
        <v>101776</v>
      </c>
      <c r="G267" s="35"/>
      <c r="H267" s="36"/>
    </row>
    <row r="268" spans="1:8" x14ac:dyDescent="0.25">
      <c r="A268" s="32">
        <v>47</v>
      </c>
      <c r="B268" s="32" t="s">
        <v>163</v>
      </c>
      <c r="C268" s="33">
        <v>2022</v>
      </c>
      <c r="D268" s="33" t="str">
        <f t="shared" si="4"/>
        <v>47_2022</v>
      </c>
      <c r="E268" s="34">
        <v>654163.46</v>
      </c>
      <c r="F268" s="34">
        <v>47791</v>
      </c>
      <c r="G268" s="35"/>
      <c r="H268" s="36"/>
    </row>
    <row r="269" spans="1:8" x14ac:dyDescent="0.25">
      <c r="A269" s="32">
        <v>48</v>
      </c>
      <c r="B269" s="32" t="s">
        <v>164</v>
      </c>
      <c r="C269" s="33">
        <v>2022</v>
      </c>
      <c r="D269" s="33" t="str">
        <f t="shared" si="4"/>
        <v>48_2022</v>
      </c>
      <c r="E269" s="34">
        <v>2990452.87</v>
      </c>
      <c r="F269" s="34">
        <v>183434</v>
      </c>
      <c r="G269" s="35"/>
      <c r="H269" s="36"/>
    </row>
    <row r="270" spans="1:8" x14ac:dyDescent="0.25">
      <c r="A270" s="32">
        <v>49</v>
      </c>
      <c r="B270" s="32" t="s">
        <v>165</v>
      </c>
      <c r="C270" s="33">
        <v>2022</v>
      </c>
      <c r="D270" s="33" t="str">
        <f t="shared" si="4"/>
        <v>49_2022</v>
      </c>
      <c r="E270" s="34">
        <v>887418.73</v>
      </c>
      <c r="F270" s="34">
        <v>49689</v>
      </c>
      <c r="G270" s="35"/>
      <c r="H270" s="36"/>
    </row>
    <row r="271" spans="1:8" x14ac:dyDescent="0.25">
      <c r="A271" s="32">
        <v>50</v>
      </c>
      <c r="B271" s="32" t="s">
        <v>166</v>
      </c>
      <c r="C271" s="33">
        <v>2022</v>
      </c>
      <c r="D271" s="33" t="str">
        <f t="shared" si="4"/>
        <v>50_2022</v>
      </c>
      <c r="E271" s="34">
        <v>2051586.93</v>
      </c>
      <c r="F271" s="34">
        <v>128336</v>
      </c>
      <c r="G271" s="35"/>
      <c r="H271" s="36"/>
    </row>
    <row r="272" spans="1:8" x14ac:dyDescent="0.25">
      <c r="A272" s="32">
        <v>51</v>
      </c>
      <c r="B272" s="32" t="s">
        <v>167</v>
      </c>
      <c r="C272" s="33">
        <v>2022</v>
      </c>
      <c r="D272" s="33" t="str">
        <f t="shared" si="4"/>
        <v>51_2022</v>
      </c>
      <c r="E272" s="34">
        <v>95356.88</v>
      </c>
      <c r="F272" s="34">
        <v>7175</v>
      </c>
      <c r="G272" s="35"/>
      <c r="H272" s="36"/>
    </row>
    <row r="273" spans="1:8" x14ac:dyDescent="0.25">
      <c r="A273" s="32">
        <v>52</v>
      </c>
      <c r="B273" s="32" t="s">
        <v>168</v>
      </c>
      <c r="C273" s="33">
        <v>2022</v>
      </c>
      <c r="D273" s="33" t="str">
        <f t="shared" si="4"/>
        <v>52_2022</v>
      </c>
      <c r="E273" s="34">
        <v>1408325.84</v>
      </c>
      <c r="F273" s="34">
        <v>87614</v>
      </c>
      <c r="G273" s="35"/>
      <c r="H273" s="36"/>
    </row>
    <row r="274" spans="1:8" x14ac:dyDescent="0.25">
      <c r="A274" s="32">
        <v>53</v>
      </c>
      <c r="B274" s="32" t="s">
        <v>169</v>
      </c>
      <c r="C274" s="33">
        <v>2022</v>
      </c>
      <c r="D274" s="33" t="str">
        <f t="shared" si="4"/>
        <v>53_2022</v>
      </c>
      <c r="E274" s="34">
        <v>1082259.68</v>
      </c>
      <c r="F274" s="34">
        <v>65175</v>
      </c>
      <c r="G274" s="35"/>
      <c r="H274" s="36"/>
    </row>
    <row r="275" spans="1:8" x14ac:dyDescent="0.25">
      <c r="A275" s="32">
        <v>54</v>
      </c>
      <c r="B275" s="32" t="s">
        <v>170</v>
      </c>
      <c r="C275" s="33">
        <v>2022</v>
      </c>
      <c r="D275" s="33" t="str">
        <f t="shared" si="4"/>
        <v>54_2022</v>
      </c>
      <c r="E275" s="34">
        <v>1029914.74</v>
      </c>
      <c r="F275" s="34">
        <v>57897</v>
      </c>
      <c r="G275" s="35"/>
      <c r="H275" s="36"/>
    </row>
    <row r="276" spans="1:8" x14ac:dyDescent="0.25">
      <c r="A276" s="32">
        <v>55</v>
      </c>
      <c r="B276" s="32" t="s">
        <v>171</v>
      </c>
      <c r="C276" s="33">
        <v>2022</v>
      </c>
      <c r="D276" s="33" t="str">
        <f t="shared" si="4"/>
        <v>55_2022</v>
      </c>
      <c r="E276" s="34">
        <v>828839.07</v>
      </c>
      <c r="F276" s="34">
        <v>65199</v>
      </c>
      <c r="G276" s="35"/>
      <c r="H276" s="36"/>
    </row>
    <row r="277" spans="1:8" x14ac:dyDescent="0.25">
      <c r="A277" s="32">
        <v>1</v>
      </c>
      <c r="B277" s="32" t="s">
        <v>117</v>
      </c>
      <c r="C277" s="33">
        <v>2023</v>
      </c>
      <c r="D277" s="33" t="str">
        <f t="shared" si="4"/>
        <v>1_2023</v>
      </c>
      <c r="E277" s="34">
        <v>2022468.24</v>
      </c>
      <c r="F277" s="34">
        <v>136272</v>
      </c>
      <c r="G277" s="35"/>
    </row>
    <row r="278" spans="1:8" x14ac:dyDescent="0.25">
      <c r="A278" s="32">
        <v>2</v>
      </c>
      <c r="B278" s="32" t="s">
        <v>118</v>
      </c>
      <c r="C278" s="33">
        <v>2023</v>
      </c>
      <c r="D278" s="33" t="str">
        <f t="shared" si="4"/>
        <v>2_2023</v>
      </c>
      <c r="E278" s="34">
        <v>227656.82</v>
      </c>
      <c r="F278" s="34">
        <v>15071</v>
      </c>
      <c r="G278" s="35"/>
    </row>
    <row r="279" spans="1:8" x14ac:dyDescent="0.25">
      <c r="A279" s="32">
        <v>3</v>
      </c>
      <c r="B279" s="32" t="s">
        <v>119</v>
      </c>
      <c r="C279" s="33">
        <v>2023</v>
      </c>
      <c r="D279" s="33" t="str">
        <f t="shared" si="4"/>
        <v>3_2023</v>
      </c>
      <c r="E279" s="34">
        <v>1167018.8500000001</v>
      </c>
      <c r="F279" s="34">
        <v>77347</v>
      </c>
      <c r="G279" s="35"/>
    </row>
    <row r="280" spans="1:8" x14ac:dyDescent="0.25">
      <c r="A280" s="32">
        <v>4</v>
      </c>
      <c r="B280" s="32" t="s">
        <v>120</v>
      </c>
      <c r="C280" s="33">
        <v>2023</v>
      </c>
      <c r="D280" s="33" t="str">
        <f t="shared" si="4"/>
        <v>4_2023</v>
      </c>
      <c r="E280" s="34">
        <v>300306.32</v>
      </c>
      <c r="F280" s="34">
        <v>20396</v>
      </c>
      <c r="G280" s="35"/>
    </row>
    <row r="281" spans="1:8" x14ac:dyDescent="0.25">
      <c r="A281" s="32">
        <v>5</v>
      </c>
      <c r="B281" s="32" t="s">
        <v>121</v>
      </c>
      <c r="C281" s="33">
        <v>2023</v>
      </c>
      <c r="D281" s="33" t="str">
        <f t="shared" si="4"/>
        <v>5_2023</v>
      </c>
      <c r="E281" s="34">
        <v>800195.28</v>
      </c>
      <c r="F281" s="34">
        <v>55323</v>
      </c>
      <c r="G281" s="35"/>
    </row>
    <row r="282" spans="1:8" x14ac:dyDescent="0.25">
      <c r="A282" s="32">
        <v>6</v>
      </c>
      <c r="B282" s="32" t="s">
        <v>122</v>
      </c>
      <c r="C282" s="33">
        <v>2023</v>
      </c>
      <c r="D282" s="33" t="str">
        <f t="shared" si="4"/>
        <v>6_2023</v>
      </c>
      <c r="E282" s="34">
        <v>474430.94</v>
      </c>
      <c r="F282" s="34">
        <v>29908</v>
      </c>
      <c r="G282" s="35"/>
    </row>
    <row r="283" spans="1:8" x14ac:dyDescent="0.25">
      <c r="A283" s="32">
        <v>7</v>
      </c>
      <c r="B283" s="32" t="s">
        <v>123</v>
      </c>
      <c r="C283" s="33">
        <v>2023</v>
      </c>
      <c r="D283" s="33" t="str">
        <f t="shared" si="4"/>
        <v>7_2023</v>
      </c>
      <c r="E283" s="34">
        <v>960925.85</v>
      </c>
      <c r="F283" s="34">
        <v>67254</v>
      </c>
      <c r="G283" s="35"/>
    </row>
    <row r="284" spans="1:8" x14ac:dyDescent="0.25">
      <c r="A284" s="32">
        <v>8</v>
      </c>
      <c r="B284" s="32" t="s">
        <v>124</v>
      </c>
      <c r="C284" s="33">
        <v>2023</v>
      </c>
      <c r="D284" s="33" t="str">
        <f t="shared" si="4"/>
        <v>8_2023</v>
      </c>
      <c r="E284" s="34">
        <v>1352940.18</v>
      </c>
      <c r="F284" s="34">
        <v>84626</v>
      </c>
      <c r="G284" s="35"/>
    </row>
    <row r="285" spans="1:8" x14ac:dyDescent="0.25">
      <c r="A285" s="32">
        <v>9</v>
      </c>
      <c r="B285" s="32" t="s">
        <v>125</v>
      </c>
      <c r="C285" s="33">
        <v>2023</v>
      </c>
      <c r="D285" s="33" t="str">
        <f t="shared" si="4"/>
        <v>9_2023</v>
      </c>
      <c r="E285" s="34">
        <v>1723795.53</v>
      </c>
      <c r="F285" s="34">
        <v>109767</v>
      </c>
      <c r="G285" s="35"/>
    </row>
    <row r="286" spans="1:8" x14ac:dyDescent="0.25">
      <c r="A286" s="32">
        <v>10</v>
      </c>
      <c r="B286" s="32" t="s">
        <v>126</v>
      </c>
      <c r="C286" s="33">
        <v>2023</v>
      </c>
      <c r="D286" s="33" t="str">
        <f t="shared" si="4"/>
        <v>10_2023</v>
      </c>
      <c r="E286" s="34">
        <v>232201.62</v>
      </c>
      <c r="F286" s="34">
        <v>18742</v>
      </c>
      <c r="G286" s="35"/>
    </row>
    <row r="287" spans="1:8" x14ac:dyDescent="0.25">
      <c r="A287" s="32">
        <v>11</v>
      </c>
      <c r="B287" s="32" t="s">
        <v>127</v>
      </c>
      <c r="C287" s="33">
        <v>2023</v>
      </c>
      <c r="D287" s="33" t="str">
        <f t="shared" ref="D287:D332" si="5">CONCATENATE(A287,"_",C287)</f>
        <v>11_2023</v>
      </c>
      <c r="E287" s="34">
        <v>447397.25</v>
      </c>
      <c r="F287" s="34">
        <v>31778</v>
      </c>
      <c r="G287" s="35"/>
    </row>
    <row r="288" spans="1:8" x14ac:dyDescent="0.25">
      <c r="A288" s="32">
        <v>12</v>
      </c>
      <c r="B288" s="32" t="s">
        <v>128</v>
      </c>
      <c r="C288" s="33">
        <v>2023</v>
      </c>
      <c r="D288" s="33" t="str">
        <f t="shared" si="5"/>
        <v>12_2023</v>
      </c>
      <c r="E288" s="34">
        <v>1017397.47</v>
      </c>
      <c r="F288" s="34">
        <v>64066</v>
      </c>
      <c r="G288" s="35"/>
    </row>
    <row r="289" spans="1:7" x14ac:dyDescent="0.25">
      <c r="A289" s="32">
        <v>13</v>
      </c>
      <c r="B289" s="32" t="s">
        <v>129</v>
      </c>
      <c r="C289" s="33">
        <v>2023</v>
      </c>
      <c r="D289" s="33" t="str">
        <f t="shared" si="5"/>
        <v>13_2023</v>
      </c>
      <c r="E289" s="34">
        <v>1162086.83</v>
      </c>
      <c r="F289" s="34">
        <v>73864</v>
      </c>
      <c r="G289" s="35"/>
    </row>
    <row r="290" spans="1:7" x14ac:dyDescent="0.25">
      <c r="A290" s="32">
        <v>14</v>
      </c>
      <c r="B290" s="32" t="s">
        <v>130</v>
      </c>
      <c r="C290" s="33">
        <v>2023</v>
      </c>
      <c r="D290" s="33" t="str">
        <f t="shared" si="5"/>
        <v>14_2023</v>
      </c>
      <c r="E290" s="34">
        <v>1911182.24</v>
      </c>
      <c r="F290" s="34">
        <v>135119</v>
      </c>
      <c r="G290" s="35"/>
    </row>
    <row r="291" spans="1:7" x14ac:dyDescent="0.25">
      <c r="A291" s="32">
        <v>15</v>
      </c>
      <c r="B291" s="32" t="s">
        <v>131</v>
      </c>
      <c r="C291" s="33">
        <v>2023</v>
      </c>
      <c r="D291" s="33" t="str">
        <f t="shared" si="5"/>
        <v>15_2023</v>
      </c>
      <c r="E291" s="34">
        <v>427976.14</v>
      </c>
      <c r="F291" s="34">
        <v>35517</v>
      </c>
      <c r="G291" s="35"/>
    </row>
    <row r="292" spans="1:7" x14ac:dyDescent="0.25">
      <c r="A292" s="32">
        <v>16</v>
      </c>
      <c r="B292" s="32" t="s">
        <v>132</v>
      </c>
      <c r="C292" s="33">
        <v>2023</v>
      </c>
      <c r="D292" s="33" t="str">
        <f t="shared" si="5"/>
        <v>16_2023</v>
      </c>
      <c r="E292" s="34">
        <v>7523743.3200000003</v>
      </c>
      <c r="F292" s="34">
        <v>358249</v>
      </c>
      <c r="G292" s="35"/>
    </row>
    <row r="293" spans="1:7" x14ac:dyDescent="0.25">
      <c r="A293" s="32">
        <v>17</v>
      </c>
      <c r="B293" s="32" t="s">
        <v>133</v>
      </c>
      <c r="C293" s="33">
        <v>2023</v>
      </c>
      <c r="D293" s="33" t="str">
        <f t="shared" si="5"/>
        <v>17_2023</v>
      </c>
      <c r="E293" s="34">
        <v>1301205.6599999999</v>
      </c>
      <c r="F293" s="34">
        <v>83224</v>
      </c>
      <c r="G293" s="35"/>
    </row>
    <row r="294" spans="1:7" x14ac:dyDescent="0.25">
      <c r="A294" s="32">
        <v>18</v>
      </c>
      <c r="B294" s="32" t="s">
        <v>134</v>
      </c>
      <c r="C294" s="33">
        <v>2023</v>
      </c>
      <c r="D294" s="33" t="str">
        <f t="shared" si="5"/>
        <v>18_2023</v>
      </c>
      <c r="E294" s="34">
        <v>1220104.8799999999</v>
      </c>
      <c r="F294" s="34">
        <v>77184</v>
      </c>
      <c r="G294" s="35"/>
    </row>
    <row r="295" spans="1:7" x14ac:dyDescent="0.25">
      <c r="A295" s="32">
        <v>19</v>
      </c>
      <c r="B295" s="32" t="s">
        <v>135</v>
      </c>
      <c r="C295" s="33">
        <v>2023</v>
      </c>
      <c r="D295" s="33" t="str">
        <f t="shared" si="5"/>
        <v>19_2023</v>
      </c>
      <c r="E295" s="34">
        <v>2473581.6</v>
      </c>
      <c r="F295" s="34">
        <v>186126</v>
      </c>
      <c r="G295" s="35"/>
    </row>
    <row r="296" spans="1:7" x14ac:dyDescent="0.25">
      <c r="A296" s="32">
        <v>20</v>
      </c>
      <c r="B296" s="32" t="s">
        <v>136</v>
      </c>
      <c r="C296" s="33">
        <v>2023</v>
      </c>
      <c r="D296" s="33" t="str">
        <f t="shared" si="5"/>
        <v>20_2023</v>
      </c>
      <c r="E296" s="34">
        <v>899611.61</v>
      </c>
      <c r="F296" s="34">
        <v>55214</v>
      </c>
      <c r="G296" s="35"/>
    </row>
    <row r="297" spans="1:7" x14ac:dyDescent="0.25">
      <c r="A297" s="32">
        <v>21</v>
      </c>
      <c r="B297" s="32" t="s">
        <v>137</v>
      </c>
      <c r="C297" s="33">
        <v>2023</v>
      </c>
      <c r="D297" s="33" t="str">
        <f t="shared" si="5"/>
        <v>21_2023</v>
      </c>
      <c r="E297" s="34">
        <v>521833.22</v>
      </c>
      <c r="F297" s="34">
        <v>33783</v>
      </c>
      <c r="G297" s="35"/>
    </row>
    <row r="298" spans="1:7" x14ac:dyDescent="0.25">
      <c r="A298" s="32">
        <v>22</v>
      </c>
      <c r="B298" s="32" t="s">
        <v>138</v>
      </c>
      <c r="C298" s="33">
        <v>2023</v>
      </c>
      <c r="D298" s="33" t="str">
        <f t="shared" si="5"/>
        <v>22_2023</v>
      </c>
      <c r="E298" s="34">
        <v>664096.4</v>
      </c>
      <c r="F298" s="34">
        <v>49591</v>
      </c>
      <c r="G298" s="35"/>
    </row>
    <row r="299" spans="1:7" x14ac:dyDescent="0.25">
      <c r="A299" s="32">
        <v>23</v>
      </c>
      <c r="B299" s="32" t="s">
        <v>139</v>
      </c>
      <c r="C299" s="33">
        <v>2023</v>
      </c>
      <c r="D299" s="33" t="str">
        <f t="shared" si="5"/>
        <v>23_2023</v>
      </c>
      <c r="E299" s="34">
        <v>346174.6</v>
      </c>
      <c r="F299" s="34">
        <v>29278</v>
      </c>
      <c r="G299" s="35"/>
    </row>
    <row r="300" spans="1:7" x14ac:dyDescent="0.25">
      <c r="A300" s="32">
        <v>24</v>
      </c>
      <c r="B300" s="32" t="s">
        <v>140</v>
      </c>
      <c r="C300" s="33">
        <v>2023</v>
      </c>
      <c r="D300" s="33" t="str">
        <f t="shared" si="5"/>
        <v>24_2023</v>
      </c>
      <c r="E300" s="34">
        <v>651749.99</v>
      </c>
      <c r="F300" s="34">
        <v>42503</v>
      </c>
      <c r="G300" s="35"/>
    </row>
    <row r="301" spans="1:7" x14ac:dyDescent="0.25">
      <c r="A301" s="32">
        <v>25</v>
      </c>
      <c r="B301" s="32" t="s">
        <v>141</v>
      </c>
      <c r="C301" s="33">
        <v>2023</v>
      </c>
      <c r="D301" s="33" t="str">
        <f t="shared" si="5"/>
        <v>25_2023</v>
      </c>
      <c r="E301" s="34">
        <v>212311.57</v>
      </c>
      <c r="F301" s="34">
        <v>15307</v>
      </c>
      <c r="G301" s="35"/>
    </row>
    <row r="302" spans="1:7" x14ac:dyDescent="0.25">
      <c r="A302" s="32">
        <v>26</v>
      </c>
      <c r="B302" s="32" t="s">
        <v>142</v>
      </c>
      <c r="C302" s="33">
        <v>2023</v>
      </c>
      <c r="D302" s="33" t="str">
        <f t="shared" si="5"/>
        <v>26_2023</v>
      </c>
      <c r="E302" s="34">
        <v>4129581.49</v>
      </c>
      <c r="F302" s="34">
        <v>255015</v>
      </c>
      <c r="G302" s="35"/>
    </row>
    <row r="303" spans="1:7" x14ac:dyDescent="0.25">
      <c r="A303" s="32">
        <v>27</v>
      </c>
      <c r="B303" s="32" t="s">
        <v>143</v>
      </c>
      <c r="C303" s="33">
        <v>2023</v>
      </c>
      <c r="D303" s="33" t="str">
        <f t="shared" si="5"/>
        <v>27_2023</v>
      </c>
      <c r="E303" s="34">
        <v>984338.71</v>
      </c>
      <c r="F303" s="34">
        <v>71870</v>
      </c>
      <c r="G303" s="35"/>
    </row>
    <row r="304" spans="1:7" x14ac:dyDescent="0.25">
      <c r="A304" s="32">
        <v>28</v>
      </c>
      <c r="B304" s="32" t="s">
        <v>144</v>
      </c>
      <c r="C304" s="33">
        <v>2023</v>
      </c>
      <c r="D304" s="33" t="str">
        <f t="shared" si="5"/>
        <v>28_2023</v>
      </c>
      <c r="E304" s="34">
        <v>907579</v>
      </c>
      <c r="F304" s="34">
        <v>67755</v>
      </c>
      <c r="G304" s="35"/>
    </row>
    <row r="305" spans="1:7" x14ac:dyDescent="0.25">
      <c r="A305" s="32">
        <v>29</v>
      </c>
      <c r="B305" s="32" t="s">
        <v>145</v>
      </c>
      <c r="C305" s="33">
        <v>2023</v>
      </c>
      <c r="D305" s="33" t="str">
        <f t="shared" si="5"/>
        <v>29_2023</v>
      </c>
      <c r="E305" s="34">
        <v>206776.98</v>
      </c>
      <c r="F305" s="34">
        <v>15063</v>
      </c>
      <c r="G305" s="35"/>
    </row>
    <row r="306" spans="1:7" x14ac:dyDescent="0.25">
      <c r="A306" s="32">
        <v>30</v>
      </c>
      <c r="B306" s="32" t="s">
        <v>146</v>
      </c>
      <c r="C306" s="33">
        <v>2023</v>
      </c>
      <c r="D306" s="33" t="str">
        <f t="shared" si="5"/>
        <v>30_2023</v>
      </c>
      <c r="E306" s="34">
        <v>540496.06000000006</v>
      </c>
      <c r="F306" s="34">
        <v>45108</v>
      </c>
      <c r="G306" s="35"/>
    </row>
    <row r="307" spans="1:7" x14ac:dyDescent="0.25">
      <c r="A307" s="32">
        <v>31</v>
      </c>
      <c r="B307" s="32" t="s">
        <v>147</v>
      </c>
      <c r="C307" s="33">
        <v>2023</v>
      </c>
      <c r="D307" s="33" t="str">
        <f t="shared" si="5"/>
        <v>31_2023</v>
      </c>
      <c r="E307" s="34">
        <v>813703.27</v>
      </c>
      <c r="F307" s="34">
        <v>67808</v>
      </c>
      <c r="G307" s="35"/>
    </row>
    <row r="308" spans="1:7" x14ac:dyDescent="0.25">
      <c r="A308" s="32">
        <v>32</v>
      </c>
      <c r="B308" s="32" t="s">
        <v>148</v>
      </c>
      <c r="C308" s="33">
        <v>2023</v>
      </c>
      <c r="D308" s="33" t="str">
        <f t="shared" si="5"/>
        <v>32_2023</v>
      </c>
      <c r="E308" s="34">
        <v>715609.31</v>
      </c>
      <c r="F308" s="34">
        <v>55254</v>
      </c>
      <c r="G308" s="35"/>
    </row>
    <row r="309" spans="1:7" x14ac:dyDescent="0.25">
      <c r="A309" s="32">
        <v>33</v>
      </c>
      <c r="B309" s="32" t="s">
        <v>149</v>
      </c>
      <c r="C309" s="33">
        <v>2023</v>
      </c>
      <c r="D309" s="33" t="str">
        <f t="shared" si="5"/>
        <v>33_2023</v>
      </c>
      <c r="E309" s="34">
        <v>498207.06</v>
      </c>
      <c r="F309" s="34">
        <v>43195</v>
      </c>
      <c r="G309" s="35"/>
    </row>
    <row r="310" spans="1:7" x14ac:dyDescent="0.25">
      <c r="A310" s="32">
        <v>34</v>
      </c>
      <c r="B310" s="32" t="s">
        <v>150</v>
      </c>
      <c r="C310" s="33">
        <v>2023</v>
      </c>
      <c r="D310" s="33" t="str">
        <f t="shared" si="5"/>
        <v>34_2023</v>
      </c>
      <c r="E310" s="34">
        <v>1542629.32</v>
      </c>
      <c r="F310" s="34">
        <v>88632</v>
      </c>
      <c r="G310" s="35"/>
    </row>
    <row r="311" spans="1:7" x14ac:dyDescent="0.25">
      <c r="A311" s="32">
        <v>35</v>
      </c>
      <c r="B311" s="32" t="s">
        <v>151</v>
      </c>
      <c r="C311" s="33">
        <v>2023</v>
      </c>
      <c r="D311" s="33" t="str">
        <f t="shared" si="5"/>
        <v>35_2023</v>
      </c>
      <c r="E311" s="34">
        <v>246724.42</v>
      </c>
      <c r="F311" s="34">
        <v>22503</v>
      </c>
      <c r="G311" s="35"/>
    </row>
    <row r="312" spans="1:7" x14ac:dyDescent="0.25">
      <c r="A312" s="32">
        <v>36</v>
      </c>
      <c r="B312" s="32" t="s">
        <v>152</v>
      </c>
      <c r="C312" s="33">
        <v>2023</v>
      </c>
      <c r="D312" s="33" t="str">
        <f t="shared" si="5"/>
        <v>36_2023</v>
      </c>
      <c r="E312" s="34">
        <v>893732.64</v>
      </c>
      <c r="F312" s="34">
        <v>53988</v>
      </c>
      <c r="G312" s="35"/>
    </row>
    <row r="313" spans="1:7" x14ac:dyDescent="0.25">
      <c r="A313" s="32">
        <v>37</v>
      </c>
      <c r="B313" s="32" t="s">
        <v>153</v>
      </c>
      <c r="C313" s="33">
        <v>2023</v>
      </c>
      <c r="D313" s="33" t="str">
        <f t="shared" si="5"/>
        <v>37_2023</v>
      </c>
      <c r="E313" s="34">
        <v>958694.40000000002</v>
      </c>
      <c r="F313" s="34">
        <v>58376</v>
      </c>
      <c r="G313" s="35"/>
    </row>
    <row r="314" spans="1:7" x14ac:dyDescent="0.25">
      <c r="A314" s="32">
        <v>38</v>
      </c>
      <c r="B314" s="32" t="s">
        <v>154</v>
      </c>
      <c r="C314" s="33">
        <v>2023</v>
      </c>
      <c r="D314" s="33" t="str">
        <f t="shared" si="5"/>
        <v>38_2023</v>
      </c>
      <c r="E314" s="34">
        <v>345748.95</v>
      </c>
      <c r="F314" s="34">
        <v>25394</v>
      </c>
      <c r="G314" s="35"/>
    </row>
    <row r="315" spans="1:7" x14ac:dyDescent="0.25">
      <c r="A315" s="32">
        <v>39</v>
      </c>
      <c r="B315" s="32" t="s">
        <v>155</v>
      </c>
      <c r="C315" s="33">
        <v>2023</v>
      </c>
      <c r="D315" s="33" t="str">
        <f t="shared" si="5"/>
        <v>39_2023</v>
      </c>
      <c r="E315" s="34">
        <v>1883581.33</v>
      </c>
      <c r="F315" s="34">
        <v>97316</v>
      </c>
      <c r="G315" s="35"/>
    </row>
    <row r="316" spans="1:7" x14ac:dyDescent="0.25">
      <c r="A316" s="32">
        <v>40</v>
      </c>
      <c r="B316" s="32" t="s">
        <v>156</v>
      </c>
      <c r="C316" s="33">
        <v>2023</v>
      </c>
      <c r="D316" s="33" t="str">
        <f t="shared" si="5"/>
        <v>40_2023</v>
      </c>
      <c r="E316" s="34">
        <v>265652.8</v>
      </c>
      <c r="F316" s="34">
        <v>22171</v>
      </c>
      <c r="G316" s="35"/>
    </row>
    <row r="317" spans="1:7" x14ac:dyDescent="0.25">
      <c r="A317" s="32">
        <v>41</v>
      </c>
      <c r="B317" s="32" t="s">
        <v>157</v>
      </c>
      <c r="C317" s="33">
        <v>2023</v>
      </c>
      <c r="D317" s="33" t="str">
        <f t="shared" si="5"/>
        <v>41_2023</v>
      </c>
      <c r="E317" s="34">
        <v>1215322.98</v>
      </c>
      <c r="F317" s="34">
        <v>70810</v>
      </c>
      <c r="G317" s="35"/>
    </row>
    <row r="318" spans="1:7" x14ac:dyDescent="0.25">
      <c r="A318" s="32">
        <v>42</v>
      </c>
      <c r="B318" s="32" t="s">
        <v>158</v>
      </c>
      <c r="C318" s="33">
        <v>2023</v>
      </c>
      <c r="D318" s="33" t="str">
        <f t="shared" si="5"/>
        <v>42_2023</v>
      </c>
      <c r="E318" s="34">
        <v>13320818.52</v>
      </c>
      <c r="F318" s="34">
        <v>718542</v>
      </c>
      <c r="G318" s="35"/>
    </row>
    <row r="319" spans="1:7" x14ac:dyDescent="0.25">
      <c r="A319" s="32">
        <v>43</v>
      </c>
      <c r="B319" s="32" t="s">
        <v>159</v>
      </c>
      <c r="C319" s="33">
        <v>2023</v>
      </c>
      <c r="D319" s="33" t="str">
        <f t="shared" si="5"/>
        <v>43_2023</v>
      </c>
      <c r="E319" s="34">
        <v>1451206.14</v>
      </c>
      <c r="F319" s="34">
        <v>106399</v>
      </c>
      <c r="G319" s="35"/>
    </row>
    <row r="320" spans="1:7" x14ac:dyDescent="0.25">
      <c r="A320" s="32">
        <v>44</v>
      </c>
      <c r="B320" s="32" t="s">
        <v>160</v>
      </c>
      <c r="C320" s="33">
        <v>2023</v>
      </c>
      <c r="D320" s="33" t="str">
        <f t="shared" si="5"/>
        <v>44_2023</v>
      </c>
      <c r="E320" s="34">
        <v>1044265.48</v>
      </c>
      <c r="F320" s="34">
        <v>98964</v>
      </c>
      <c r="G320" s="35"/>
    </row>
    <row r="321" spans="1:7" x14ac:dyDescent="0.25">
      <c r="A321" s="32">
        <v>45</v>
      </c>
      <c r="B321" s="32" t="s">
        <v>161</v>
      </c>
      <c r="C321" s="33">
        <v>2023</v>
      </c>
      <c r="D321" s="33" t="str">
        <f t="shared" si="5"/>
        <v>45_2023</v>
      </c>
      <c r="E321" s="34">
        <v>1233750.3500000001</v>
      </c>
      <c r="F321" s="34">
        <v>115613</v>
      </c>
      <c r="G321" s="35"/>
    </row>
    <row r="322" spans="1:7" x14ac:dyDescent="0.25">
      <c r="A322" s="32">
        <v>46</v>
      </c>
      <c r="B322" s="32" t="s">
        <v>162</v>
      </c>
      <c r="C322" s="33">
        <v>2023</v>
      </c>
      <c r="D322" s="33" t="str">
        <f t="shared" si="5"/>
        <v>46_2023</v>
      </c>
      <c r="E322" s="34">
        <v>1589508.7</v>
      </c>
      <c r="F322" s="34">
        <v>101776</v>
      </c>
      <c r="G322" s="35"/>
    </row>
    <row r="323" spans="1:7" x14ac:dyDescent="0.25">
      <c r="A323" s="32">
        <v>47</v>
      </c>
      <c r="B323" s="32" t="s">
        <v>163</v>
      </c>
      <c r="C323" s="33">
        <v>2023</v>
      </c>
      <c r="D323" s="33" t="str">
        <f t="shared" si="5"/>
        <v>47_2023</v>
      </c>
      <c r="E323" s="34">
        <v>643199.87</v>
      </c>
      <c r="F323" s="34">
        <v>47791</v>
      </c>
      <c r="G323" s="35"/>
    </row>
    <row r="324" spans="1:7" x14ac:dyDescent="0.25">
      <c r="A324" s="32">
        <v>48</v>
      </c>
      <c r="B324" s="32" t="s">
        <v>164</v>
      </c>
      <c r="C324" s="33">
        <v>2023</v>
      </c>
      <c r="D324" s="33" t="str">
        <f t="shared" si="5"/>
        <v>48_2023</v>
      </c>
      <c r="E324" s="34">
        <v>2952480.34</v>
      </c>
      <c r="F324" s="34">
        <v>183434</v>
      </c>
      <c r="G324" s="35"/>
    </row>
    <row r="325" spans="1:7" x14ac:dyDescent="0.25">
      <c r="A325" s="32">
        <v>49</v>
      </c>
      <c r="B325" s="32" t="s">
        <v>165</v>
      </c>
      <c r="C325" s="33">
        <v>2023</v>
      </c>
      <c r="D325" s="33" t="str">
        <f t="shared" si="5"/>
        <v>49_2023</v>
      </c>
      <c r="E325" s="34">
        <v>878997.68</v>
      </c>
      <c r="F325" s="34">
        <v>49689</v>
      </c>
      <c r="G325" s="35"/>
    </row>
    <row r="326" spans="1:7" x14ac:dyDescent="0.25">
      <c r="A326" s="32">
        <v>50</v>
      </c>
      <c r="B326" s="32" t="s">
        <v>166</v>
      </c>
      <c r="C326" s="33">
        <v>2023</v>
      </c>
      <c r="D326" s="33" t="str">
        <f t="shared" si="5"/>
        <v>50_2023</v>
      </c>
      <c r="E326" s="34">
        <v>2024930.41</v>
      </c>
      <c r="F326" s="34">
        <v>128336</v>
      </c>
      <c r="G326" s="35"/>
    </row>
    <row r="327" spans="1:7" x14ac:dyDescent="0.25">
      <c r="A327" s="32">
        <v>51</v>
      </c>
      <c r="B327" s="32" t="s">
        <v>167</v>
      </c>
      <c r="C327" s="33">
        <v>2023</v>
      </c>
      <c r="D327" s="33" t="str">
        <f t="shared" si="5"/>
        <v>51_2023</v>
      </c>
      <c r="E327" s="34">
        <v>93522.31</v>
      </c>
      <c r="F327" s="34">
        <v>7175</v>
      </c>
      <c r="G327" s="35"/>
    </row>
    <row r="328" spans="1:7" x14ac:dyDescent="0.25">
      <c r="A328" s="32">
        <v>52</v>
      </c>
      <c r="B328" s="32" t="s">
        <v>168</v>
      </c>
      <c r="C328" s="33">
        <v>2023</v>
      </c>
      <c r="D328" s="33" t="str">
        <f t="shared" si="5"/>
        <v>52_2023</v>
      </c>
      <c r="E328" s="34">
        <v>1390984.14</v>
      </c>
      <c r="F328" s="34">
        <v>87614</v>
      </c>
      <c r="G328" s="35"/>
    </row>
    <row r="329" spans="1:7" x14ac:dyDescent="0.25">
      <c r="A329" s="32">
        <v>53</v>
      </c>
      <c r="B329" s="32" t="s">
        <v>169</v>
      </c>
      <c r="C329" s="33">
        <v>2023</v>
      </c>
      <c r="D329" s="33" t="str">
        <f t="shared" si="5"/>
        <v>53_2023</v>
      </c>
      <c r="E329" s="34">
        <v>1070065.43</v>
      </c>
      <c r="F329" s="34">
        <v>65175</v>
      </c>
      <c r="G329" s="35"/>
    </row>
    <row r="330" spans="1:7" x14ac:dyDescent="0.25">
      <c r="A330" s="32">
        <v>54</v>
      </c>
      <c r="B330" s="32" t="s">
        <v>170</v>
      </c>
      <c r="C330" s="33">
        <v>2023</v>
      </c>
      <c r="D330" s="33" t="str">
        <f t="shared" si="5"/>
        <v>54_2023</v>
      </c>
      <c r="E330" s="34">
        <v>1033974.98</v>
      </c>
      <c r="F330" s="34">
        <v>57897</v>
      </c>
      <c r="G330" s="35"/>
    </row>
    <row r="331" spans="1:7" x14ac:dyDescent="0.25">
      <c r="A331" s="32">
        <v>55</v>
      </c>
      <c r="B331" s="32" t="s">
        <v>171</v>
      </c>
      <c r="C331" s="33">
        <v>2023</v>
      </c>
      <c r="D331" s="33" t="str">
        <f t="shared" si="5"/>
        <v>55_2023</v>
      </c>
      <c r="E331" s="34">
        <v>812164.01</v>
      </c>
      <c r="F331" s="34">
        <v>65199</v>
      </c>
      <c r="G331" s="35"/>
    </row>
    <row r="332" spans="1:7" x14ac:dyDescent="0.25">
      <c r="A332" s="37">
        <v>56</v>
      </c>
      <c r="B332" s="37" t="s">
        <v>172</v>
      </c>
      <c r="C332" s="38">
        <v>2023</v>
      </c>
      <c r="D332" s="38" t="str">
        <f t="shared" si="5"/>
        <v>56_2023</v>
      </c>
      <c r="E332" s="39">
        <v>812164.01</v>
      </c>
      <c r="F332" s="39">
        <v>65306</v>
      </c>
    </row>
    <row r="333" spans="1:7" x14ac:dyDescent="0.25">
      <c r="A333" s="32">
        <v>1</v>
      </c>
      <c r="B333" s="32" t="s">
        <v>117</v>
      </c>
      <c r="C333" s="33">
        <v>2024</v>
      </c>
      <c r="D333" s="33" t="str">
        <f>CONCATENATE(A333,"_",C333)</f>
        <v>1_2024</v>
      </c>
      <c r="E333" s="34">
        <v>2003294.83</v>
      </c>
      <c r="F333" s="34">
        <v>136272</v>
      </c>
    </row>
    <row r="334" spans="1:7" x14ac:dyDescent="0.25">
      <c r="A334" s="32">
        <v>2</v>
      </c>
      <c r="B334" s="32" t="s">
        <v>118</v>
      </c>
      <c r="C334" s="33">
        <v>2024</v>
      </c>
      <c r="D334" s="33" t="str">
        <f t="shared" ref="D334:D388" si="6">CONCATENATE(A334,"_",C334)</f>
        <v>2_2024</v>
      </c>
      <c r="E334" s="34">
        <v>225558.8</v>
      </c>
      <c r="F334" s="34">
        <v>15071</v>
      </c>
    </row>
    <row r="335" spans="1:7" x14ac:dyDescent="0.25">
      <c r="A335" s="32">
        <v>3</v>
      </c>
      <c r="B335" s="32" t="s">
        <v>119</v>
      </c>
      <c r="C335" s="33">
        <v>2024</v>
      </c>
      <c r="D335" s="33" t="str">
        <f t="shared" si="6"/>
        <v>3_2024</v>
      </c>
      <c r="E335" s="34">
        <v>1246897.95</v>
      </c>
      <c r="F335" s="34">
        <v>77347</v>
      </c>
    </row>
    <row r="336" spans="1:7" x14ac:dyDescent="0.25">
      <c r="A336" s="32">
        <v>4</v>
      </c>
      <c r="B336" s="32" t="s">
        <v>120</v>
      </c>
      <c r="C336" s="33">
        <v>2024</v>
      </c>
      <c r="D336" s="33" t="str">
        <f t="shared" si="6"/>
        <v>4_2024</v>
      </c>
      <c r="E336" s="34">
        <v>298878.63</v>
      </c>
      <c r="F336" s="34">
        <v>20396</v>
      </c>
    </row>
    <row r="337" spans="1:6" x14ac:dyDescent="0.25">
      <c r="A337" s="32">
        <v>5</v>
      </c>
      <c r="B337" s="32" t="s">
        <v>121</v>
      </c>
      <c r="C337" s="33">
        <v>2024</v>
      </c>
      <c r="D337" s="33" t="str">
        <f t="shared" si="6"/>
        <v>5_2024</v>
      </c>
      <c r="E337" s="34">
        <v>867100.66</v>
      </c>
      <c r="F337" s="34">
        <v>55323</v>
      </c>
    </row>
    <row r="338" spans="1:6" x14ac:dyDescent="0.25">
      <c r="A338" s="32">
        <v>6</v>
      </c>
      <c r="B338" s="32" t="s">
        <v>122</v>
      </c>
      <c r="C338" s="33">
        <v>2024</v>
      </c>
      <c r="D338" s="33" t="str">
        <f t="shared" si="6"/>
        <v>6_2024</v>
      </c>
      <c r="E338" s="34">
        <v>490390.84</v>
      </c>
      <c r="F338" s="34">
        <v>29908</v>
      </c>
    </row>
    <row r="339" spans="1:6" x14ac:dyDescent="0.25">
      <c r="A339" s="32">
        <v>7</v>
      </c>
      <c r="B339" s="32" t="s">
        <v>123</v>
      </c>
      <c r="C339" s="33">
        <v>2024</v>
      </c>
      <c r="D339" s="33" t="str">
        <f t="shared" si="6"/>
        <v>7_2024</v>
      </c>
      <c r="E339" s="34">
        <v>1006878.06</v>
      </c>
      <c r="F339" s="34">
        <v>67254</v>
      </c>
    </row>
    <row r="340" spans="1:6" x14ac:dyDescent="0.25">
      <c r="A340" s="32">
        <v>8</v>
      </c>
      <c r="B340" s="32" t="s">
        <v>124</v>
      </c>
      <c r="C340" s="33">
        <v>2024</v>
      </c>
      <c r="D340" s="33" t="str">
        <f t="shared" si="6"/>
        <v>8_2024</v>
      </c>
      <c r="E340" s="34">
        <v>1346188.8</v>
      </c>
      <c r="F340" s="34">
        <v>84626</v>
      </c>
    </row>
    <row r="341" spans="1:6" x14ac:dyDescent="0.25">
      <c r="A341" s="32">
        <v>9</v>
      </c>
      <c r="B341" s="32" t="s">
        <v>125</v>
      </c>
      <c r="C341" s="33">
        <v>2024</v>
      </c>
      <c r="D341" s="33" t="str">
        <f t="shared" si="6"/>
        <v>9_2024</v>
      </c>
      <c r="E341" s="34">
        <v>1744638.01</v>
      </c>
      <c r="F341" s="34">
        <v>109767</v>
      </c>
    </row>
    <row r="342" spans="1:6" x14ac:dyDescent="0.25">
      <c r="A342" s="32">
        <v>10</v>
      </c>
      <c r="B342" s="32" t="s">
        <v>126</v>
      </c>
      <c r="C342" s="33">
        <v>2024</v>
      </c>
      <c r="D342" s="33" t="str">
        <f t="shared" si="6"/>
        <v>10_2024</v>
      </c>
      <c r="E342" s="34">
        <v>216397.56</v>
      </c>
      <c r="F342" s="34">
        <v>18742</v>
      </c>
    </row>
    <row r="343" spans="1:6" x14ac:dyDescent="0.25">
      <c r="A343" s="32">
        <v>11</v>
      </c>
      <c r="B343" s="32" t="s">
        <v>127</v>
      </c>
      <c r="C343" s="33">
        <v>2024</v>
      </c>
      <c r="D343" s="33" t="str">
        <f t="shared" si="6"/>
        <v>11_2024</v>
      </c>
      <c r="E343" s="34">
        <v>429300.34</v>
      </c>
      <c r="F343" s="34">
        <v>31778</v>
      </c>
    </row>
    <row r="344" spans="1:6" x14ac:dyDescent="0.25">
      <c r="A344" s="32">
        <v>12</v>
      </c>
      <c r="B344" s="32" t="s">
        <v>128</v>
      </c>
      <c r="C344" s="33">
        <v>2024</v>
      </c>
      <c r="D344" s="33" t="str">
        <f t="shared" si="6"/>
        <v>12_2024</v>
      </c>
      <c r="E344" s="34">
        <v>1097834.56</v>
      </c>
      <c r="F344" s="34">
        <v>64066</v>
      </c>
    </row>
    <row r="345" spans="1:6" x14ac:dyDescent="0.25">
      <c r="A345" s="32">
        <v>13</v>
      </c>
      <c r="B345" s="32" t="s">
        <v>129</v>
      </c>
      <c r="C345" s="33">
        <v>2024</v>
      </c>
      <c r="D345" s="33" t="str">
        <f t="shared" si="6"/>
        <v>13_2024</v>
      </c>
      <c r="E345" s="34">
        <v>1150617.3999999999</v>
      </c>
      <c r="F345" s="34">
        <v>73864</v>
      </c>
    </row>
    <row r="346" spans="1:6" x14ac:dyDescent="0.25">
      <c r="A346" s="32">
        <v>14</v>
      </c>
      <c r="B346" s="32" t="s">
        <v>130</v>
      </c>
      <c r="C346" s="33">
        <v>2024</v>
      </c>
      <c r="D346" s="33" t="str">
        <f t="shared" si="6"/>
        <v>14_2024</v>
      </c>
      <c r="E346" s="34">
        <v>1967400.1</v>
      </c>
      <c r="F346" s="34">
        <v>135119</v>
      </c>
    </row>
    <row r="347" spans="1:6" x14ac:dyDescent="0.25">
      <c r="A347" s="32">
        <v>15</v>
      </c>
      <c r="B347" s="32" t="s">
        <v>131</v>
      </c>
      <c r="C347" s="33">
        <v>2024</v>
      </c>
      <c r="D347" s="33" t="str">
        <f t="shared" si="6"/>
        <v>15_2024</v>
      </c>
      <c r="E347" s="34">
        <v>426290.29</v>
      </c>
      <c r="F347" s="34">
        <v>35517</v>
      </c>
    </row>
    <row r="348" spans="1:6" x14ac:dyDescent="0.25">
      <c r="A348" s="32">
        <v>16</v>
      </c>
      <c r="B348" s="32" t="s">
        <v>132</v>
      </c>
      <c r="C348" s="33">
        <v>2024</v>
      </c>
      <c r="D348" s="33" t="str">
        <f t="shared" si="6"/>
        <v>16_2024</v>
      </c>
      <c r="E348" s="34">
        <v>7575676.96</v>
      </c>
      <c r="F348" s="34">
        <v>358249</v>
      </c>
    </row>
    <row r="349" spans="1:6" x14ac:dyDescent="0.25">
      <c r="A349" s="32">
        <v>17</v>
      </c>
      <c r="B349" s="32" t="s">
        <v>133</v>
      </c>
      <c r="C349" s="33">
        <v>2024</v>
      </c>
      <c r="D349" s="33" t="str">
        <f t="shared" si="6"/>
        <v>17_2024</v>
      </c>
      <c r="E349" s="34">
        <v>1349213.6</v>
      </c>
      <c r="F349" s="34">
        <v>83224</v>
      </c>
    </row>
    <row r="350" spans="1:6" x14ac:dyDescent="0.25">
      <c r="A350" s="32">
        <v>18</v>
      </c>
      <c r="B350" s="32" t="s">
        <v>134</v>
      </c>
      <c r="C350" s="33">
        <v>2024</v>
      </c>
      <c r="D350" s="33" t="str">
        <f t="shared" si="6"/>
        <v>18_2024</v>
      </c>
      <c r="E350" s="34">
        <v>1282088.97</v>
      </c>
      <c r="F350" s="34">
        <v>77184</v>
      </c>
    </row>
    <row r="351" spans="1:6" x14ac:dyDescent="0.25">
      <c r="A351" s="32">
        <v>19</v>
      </c>
      <c r="B351" s="32" t="s">
        <v>135</v>
      </c>
      <c r="C351" s="33">
        <v>2024</v>
      </c>
      <c r="D351" s="33" t="str">
        <f t="shared" si="6"/>
        <v>19_2024</v>
      </c>
      <c r="E351" s="34">
        <v>2483543.9900000002</v>
      </c>
      <c r="F351" s="34">
        <v>186126</v>
      </c>
    </row>
    <row r="352" spans="1:6" x14ac:dyDescent="0.25">
      <c r="A352" s="32">
        <v>20</v>
      </c>
      <c r="B352" s="32" t="s">
        <v>136</v>
      </c>
      <c r="C352" s="33">
        <v>2024</v>
      </c>
      <c r="D352" s="33" t="str">
        <f t="shared" si="6"/>
        <v>20_2024</v>
      </c>
      <c r="E352" s="34">
        <v>896269.49</v>
      </c>
      <c r="F352" s="34">
        <v>55214</v>
      </c>
    </row>
    <row r="353" spans="1:6" x14ac:dyDescent="0.25">
      <c r="A353" s="32">
        <v>21</v>
      </c>
      <c r="B353" s="32" t="s">
        <v>137</v>
      </c>
      <c r="C353" s="33">
        <v>2024</v>
      </c>
      <c r="D353" s="33" t="str">
        <f t="shared" si="6"/>
        <v>21_2024</v>
      </c>
      <c r="E353" s="34">
        <v>510741.71</v>
      </c>
      <c r="F353" s="34">
        <v>33783</v>
      </c>
    </row>
    <row r="354" spans="1:6" x14ac:dyDescent="0.25">
      <c r="A354" s="32">
        <v>22</v>
      </c>
      <c r="B354" s="32" t="s">
        <v>138</v>
      </c>
      <c r="C354" s="33">
        <v>2024</v>
      </c>
      <c r="D354" s="33" t="str">
        <f t="shared" si="6"/>
        <v>22_2024</v>
      </c>
      <c r="E354" s="34">
        <v>678310.66</v>
      </c>
      <c r="F354" s="34">
        <v>49591</v>
      </c>
    </row>
    <row r="355" spans="1:6" x14ac:dyDescent="0.25">
      <c r="A355" s="32">
        <v>23</v>
      </c>
      <c r="B355" s="32" t="s">
        <v>139</v>
      </c>
      <c r="C355" s="33">
        <v>2024</v>
      </c>
      <c r="D355" s="33" t="str">
        <f t="shared" si="6"/>
        <v>23_2024</v>
      </c>
      <c r="E355" s="34">
        <v>341162.51</v>
      </c>
      <c r="F355" s="34">
        <v>29278</v>
      </c>
    </row>
    <row r="356" spans="1:6" x14ac:dyDescent="0.25">
      <c r="A356" s="32">
        <v>24</v>
      </c>
      <c r="B356" s="32" t="s">
        <v>140</v>
      </c>
      <c r="C356" s="33">
        <v>2024</v>
      </c>
      <c r="D356" s="33" t="str">
        <f t="shared" si="6"/>
        <v>24_2024</v>
      </c>
      <c r="E356" s="34">
        <v>649750.16</v>
      </c>
      <c r="F356" s="34">
        <v>42503</v>
      </c>
    </row>
    <row r="357" spans="1:6" x14ac:dyDescent="0.25">
      <c r="A357" s="32">
        <v>25</v>
      </c>
      <c r="B357" s="32" t="s">
        <v>141</v>
      </c>
      <c r="C357" s="33">
        <v>2024</v>
      </c>
      <c r="D357" s="33" t="str">
        <f t="shared" si="6"/>
        <v>25_2024</v>
      </c>
      <c r="E357" s="34">
        <v>204290.7</v>
      </c>
      <c r="F357" s="34">
        <v>15307</v>
      </c>
    </row>
    <row r="358" spans="1:6" x14ac:dyDescent="0.25">
      <c r="A358" s="32">
        <v>26</v>
      </c>
      <c r="B358" s="32" t="s">
        <v>142</v>
      </c>
      <c r="C358" s="33">
        <v>2024</v>
      </c>
      <c r="D358" s="33" t="str">
        <f t="shared" si="6"/>
        <v>26_2024</v>
      </c>
      <c r="E358" s="34">
        <v>4341721.26</v>
      </c>
      <c r="F358" s="34">
        <v>255015</v>
      </c>
    </row>
    <row r="359" spans="1:6" x14ac:dyDescent="0.25">
      <c r="A359" s="32">
        <v>27</v>
      </c>
      <c r="B359" s="32" t="s">
        <v>143</v>
      </c>
      <c r="C359" s="33">
        <v>2024</v>
      </c>
      <c r="D359" s="33" t="str">
        <f t="shared" si="6"/>
        <v>27_2024</v>
      </c>
      <c r="E359" s="34">
        <v>961611.13</v>
      </c>
      <c r="F359" s="34">
        <v>71870</v>
      </c>
    </row>
    <row r="360" spans="1:6" x14ac:dyDescent="0.25">
      <c r="A360" s="32">
        <v>28</v>
      </c>
      <c r="B360" s="32" t="s">
        <v>144</v>
      </c>
      <c r="C360" s="33">
        <v>2024</v>
      </c>
      <c r="D360" s="33" t="str">
        <f t="shared" si="6"/>
        <v>28_2024</v>
      </c>
      <c r="E360" s="34">
        <v>983613.83</v>
      </c>
      <c r="F360" s="34">
        <v>67755</v>
      </c>
    </row>
    <row r="361" spans="1:6" x14ac:dyDescent="0.25">
      <c r="A361" s="32">
        <v>29</v>
      </c>
      <c r="B361" s="32" t="s">
        <v>145</v>
      </c>
      <c r="C361" s="33">
        <v>2024</v>
      </c>
      <c r="D361" s="33" t="str">
        <f t="shared" si="6"/>
        <v>29_2024</v>
      </c>
      <c r="E361" s="34">
        <v>215853.34</v>
      </c>
      <c r="F361" s="34">
        <v>15063</v>
      </c>
    </row>
    <row r="362" spans="1:6" x14ac:dyDescent="0.25">
      <c r="A362" s="32">
        <v>30</v>
      </c>
      <c r="B362" s="32" t="s">
        <v>146</v>
      </c>
      <c r="C362" s="33">
        <v>2024</v>
      </c>
      <c r="D362" s="33" t="str">
        <f t="shared" si="6"/>
        <v>30_2024</v>
      </c>
      <c r="E362" s="34">
        <v>544084.63</v>
      </c>
      <c r="F362" s="34">
        <v>45108</v>
      </c>
    </row>
    <row r="363" spans="1:6" x14ac:dyDescent="0.25">
      <c r="A363" s="32">
        <v>31</v>
      </c>
      <c r="B363" s="32" t="s">
        <v>147</v>
      </c>
      <c r="C363" s="33">
        <v>2024</v>
      </c>
      <c r="D363" s="33" t="str">
        <f t="shared" si="6"/>
        <v>31_2024</v>
      </c>
      <c r="E363" s="34">
        <v>853363.58</v>
      </c>
      <c r="F363" s="34">
        <v>67808</v>
      </c>
    </row>
    <row r="364" spans="1:6" x14ac:dyDescent="0.25">
      <c r="A364" s="32">
        <v>32</v>
      </c>
      <c r="B364" s="32" t="s">
        <v>148</v>
      </c>
      <c r="C364" s="33">
        <v>2024</v>
      </c>
      <c r="D364" s="33" t="str">
        <f t="shared" si="6"/>
        <v>32_2024</v>
      </c>
      <c r="E364" s="34">
        <v>709044.79</v>
      </c>
      <c r="F364" s="34">
        <v>55254</v>
      </c>
    </row>
    <row r="365" spans="1:6" x14ac:dyDescent="0.25">
      <c r="A365" s="32">
        <v>33</v>
      </c>
      <c r="B365" s="32" t="s">
        <v>149</v>
      </c>
      <c r="C365" s="33">
        <v>2024</v>
      </c>
      <c r="D365" s="33" t="str">
        <f t="shared" si="6"/>
        <v>33_2024</v>
      </c>
      <c r="E365" s="34">
        <v>490101.15</v>
      </c>
      <c r="F365" s="34">
        <v>43195</v>
      </c>
    </row>
    <row r="366" spans="1:6" x14ac:dyDescent="0.25">
      <c r="A366" s="32">
        <v>34</v>
      </c>
      <c r="B366" s="32" t="s">
        <v>150</v>
      </c>
      <c r="C366" s="33">
        <v>2024</v>
      </c>
      <c r="D366" s="33" t="str">
        <f t="shared" si="6"/>
        <v>34_2024</v>
      </c>
      <c r="E366" s="34">
        <v>1668791.98</v>
      </c>
      <c r="F366" s="34">
        <v>88632</v>
      </c>
    </row>
    <row r="367" spans="1:6" x14ac:dyDescent="0.25">
      <c r="A367" s="32">
        <v>35</v>
      </c>
      <c r="B367" s="32" t="s">
        <v>151</v>
      </c>
      <c r="C367" s="33">
        <v>2024</v>
      </c>
      <c r="D367" s="33" t="str">
        <f t="shared" si="6"/>
        <v>35_2024</v>
      </c>
      <c r="E367" s="34">
        <v>217968.39</v>
      </c>
      <c r="F367" s="34">
        <v>22503</v>
      </c>
    </row>
    <row r="368" spans="1:6" x14ac:dyDescent="0.25">
      <c r="A368" s="32">
        <v>36</v>
      </c>
      <c r="B368" s="32" t="s">
        <v>152</v>
      </c>
      <c r="C368" s="33">
        <v>2024</v>
      </c>
      <c r="D368" s="33" t="str">
        <f t="shared" si="6"/>
        <v>36_2024</v>
      </c>
      <c r="E368" s="34">
        <v>973999.35</v>
      </c>
      <c r="F368" s="34">
        <v>53988</v>
      </c>
    </row>
    <row r="369" spans="1:6" x14ac:dyDescent="0.25">
      <c r="A369" s="32">
        <v>37</v>
      </c>
      <c r="B369" s="32" t="s">
        <v>153</v>
      </c>
      <c r="C369" s="33">
        <v>2024</v>
      </c>
      <c r="D369" s="33" t="str">
        <f t="shared" si="6"/>
        <v>37_2024</v>
      </c>
      <c r="E369" s="34">
        <v>1019499.3</v>
      </c>
      <c r="F369" s="34">
        <v>58376</v>
      </c>
    </row>
    <row r="370" spans="1:6" x14ac:dyDescent="0.25">
      <c r="A370" s="32">
        <v>38</v>
      </c>
      <c r="B370" s="32" t="s">
        <v>154</v>
      </c>
      <c r="C370" s="33">
        <v>2024</v>
      </c>
      <c r="D370" s="33" t="str">
        <f t="shared" si="6"/>
        <v>38_2024</v>
      </c>
      <c r="E370" s="34">
        <v>342000.96</v>
      </c>
      <c r="F370" s="34">
        <v>25394</v>
      </c>
    </row>
    <row r="371" spans="1:6" x14ac:dyDescent="0.25">
      <c r="A371" s="32">
        <v>39</v>
      </c>
      <c r="B371" s="32" t="s">
        <v>155</v>
      </c>
      <c r="C371" s="33">
        <v>2024</v>
      </c>
      <c r="D371" s="33" t="str">
        <f t="shared" si="6"/>
        <v>39_2024</v>
      </c>
      <c r="E371" s="34">
        <v>2036780.06</v>
      </c>
      <c r="F371" s="34">
        <v>97316</v>
      </c>
    </row>
    <row r="372" spans="1:6" x14ac:dyDescent="0.25">
      <c r="A372" s="32">
        <v>40</v>
      </c>
      <c r="B372" s="32" t="s">
        <v>156</v>
      </c>
      <c r="C372" s="33">
        <v>2024</v>
      </c>
      <c r="D372" s="33" t="str">
        <f t="shared" si="6"/>
        <v>40_2024</v>
      </c>
      <c r="E372" s="34">
        <v>286790.01</v>
      </c>
      <c r="F372" s="34">
        <v>22171</v>
      </c>
    </row>
    <row r="373" spans="1:6" x14ac:dyDescent="0.25">
      <c r="A373" s="32">
        <v>41</v>
      </c>
      <c r="B373" s="32" t="s">
        <v>157</v>
      </c>
      <c r="C373" s="33">
        <v>2024</v>
      </c>
      <c r="D373" s="33" t="str">
        <f t="shared" si="6"/>
        <v>41_2024</v>
      </c>
      <c r="E373" s="34">
        <v>1358875.57</v>
      </c>
      <c r="F373" s="34">
        <v>70810</v>
      </c>
    </row>
    <row r="374" spans="1:6" x14ac:dyDescent="0.25">
      <c r="A374" s="32">
        <v>42</v>
      </c>
      <c r="B374" s="32" t="s">
        <v>158</v>
      </c>
      <c r="C374" s="33">
        <v>2024</v>
      </c>
      <c r="D374" s="33" t="str">
        <f t="shared" si="6"/>
        <v>42_2024</v>
      </c>
      <c r="E374" s="34">
        <v>14135887.91</v>
      </c>
      <c r="F374" s="34">
        <v>718542</v>
      </c>
    </row>
    <row r="375" spans="1:6" x14ac:dyDescent="0.25">
      <c r="A375" s="32">
        <v>43</v>
      </c>
      <c r="B375" s="32" t="s">
        <v>159</v>
      </c>
      <c r="C375" s="33">
        <v>2024</v>
      </c>
      <c r="D375" s="33" t="str">
        <f t="shared" si="6"/>
        <v>43_2024</v>
      </c>
      <c r="E375" s="34">
        <v>1532763.84</v>
      </c>
      <c r="F375" s="34">
        <v>106399</v>
      </c>
    </row>
    <row r="376" spans="1:6" x14ac:dyDescent="0.25">
      <c r="A376" s="32">
        <v>44</v>
      </c>
      <c r="B376" s="32" t="s">
        <v>160</v>
      </c>
      <c r="C376" s="33">
        <v>2024</v>
      </c>
      <c r="D376" s="33" t="str">
        <f t="shared" si="6"/>
        <v>44_2024</v>
      </c>
      <c r="E376" s="34">
        <v>1047246.19</v>
      </c>
      <c r="F376" s="34">
        <v>98964</v>
      </c>
    </row>
    <row r="377" spans="1:6" x14ac:dyDescent="0.25">
      <c r="A377" s="32">
        <v>45</v>
      </c>
      <c r="B377" s="32" t="s">
        <v>161</v>
      </c>
      <c r="C377" s="33">
        <v>2024</v>
      </c>
      <c r="D377" s="33" t="str">
        <f t="shared" si="6"/>
        <v>45_2024</v>
      </c>
      <c r="E377" s="34">
        <v>1200027.6299999999</v>
      </c>
      <c r="F377" s="34">
        <v>115613</v>
      </c>
    </row>
    <row r="378" spans="1:6" x14ac:dyDescent="0.25">
      <c r="A378" s="32">
        <v>46</v>
      </c>
      <c r="B378" s="32" t="s">
        <v>162</v>
      </c>
      <c r="C378" s="33">
        <v>2024</v>
      </c>
      <c r="D378" s="33" t="str">
        <f t="shared" si="6"/>
        <v>46_2024</v>
      </c>
      <c r="E378" s="34">
        <v>1721013.93</v>
      </c>
      <c r="F378" s="34">
        <v>101776</v>
      </c>
    </row>
    <row r="379" spans="1:6" x14ac:dyDescent="0.25">
      <c r="A379" s="32">
        <v>47</v>
      </c>
      <c r="B379" s="32" t="s">
        <v>163</v>
      </c>
      <c r="C379" s="33">
        <v>2024</v>
      </c>
      <c r="D379" s="33" t="str">
        <f t="shared" si="6"/>
        <v>47_2024</v>
      </c>
      <c r="E379" s="34">
        <v>623273.04</v>
      </c>
      <c r="F379" s="34">
        <v>47791</v>
      </c>
    </row>
    <row r="380" spans="1:6" x14ac:dyDescent="0.25">
      <c r="A380" s="32">
        <v>48</v>
      </c>
      <c r="B380" s="32" t="s">
        <v>164</v>
      </c>
      <c r="C380" s="33">
        <v>2024</v>
      </c>
      <c r="D380" s="33" t="str">
        <f t="shared" si="6"/>
        <v>48_2024</v>
      </c>
      <c r="E380" s="34">
        <v>2880261.24</v>
      </c>
      <c r="F380" s="34">
        <v>183434</v>
      </c>
    </row>
    <row r="381" spans="1:6" x14ac:dyDescent="0.25">
      <c r="A381" s="32">
        <v>49</v>
      </c>
      <c r="B381" s="32" t="s">
        <v>165</v>
      </c>
      <c r="C381" s="33">
        <v>2024</v>
      </c>
      <c r="D381" s="33" t="str">
        <f t="shared" si="6"/>
        <v>49_2024</v>
      </c>
      <c r="E381" s="34">
        <v>914312.92</v>
      </c>
      <c r="F381" s="34">
        <v>49689</v>
      </c>
    </row>
    <row r="382" spans="1:6" x14ac:dyDescent="0.25">
      <c r="A382" s="32">
        <v>50</v>
      </c>
      <c r="B382" s="32" t="s">
        <v>166</v>
      </c>
      <c r="C382" s="33">
        <v>2024</v>
      </c>
      <c r="D382" s="33" t="str">
        <f t="shared" si="6"/>
        <v>50_2024</v>
      </c>
      <c r="E382" s="34">
        <v>1926785.06</v>
      </c>
      <c r="F382" s="34">
        <v>128336</v>
      </c>
    </row>
    <row r="383" spans="1:6" x14ac:dyDescent="0.25">
      <c r="A383" s="32">
        <v>51</v>
      </c>
      <c r="B383" s="32" t="s">
        <v>167</v>
      </c>
      <c r="C383" s="33">
        <v>2024</v>
      </c>
      <c r="D383" s="33" t="str">
        <f t="shared" si="6"/>
        <v>51_2024</v>
      </c>
      <c r="E383" s="34">
        <v>85158.96</v>
      </c>
      <c r="F383" s="34">
        <v>7175</v>
      </c>
    </row>
    <row r="384" spans="1:6" x14ac:dyDescent="0.25">
      <c r="A384" s="32">
        <v>52</v>
      </c>
      <c r="B384" s="32" t="s">
        <v>168</v>
      </c>
      <c r="C384" s="33">
        <v>2024</v>
      </c>
      <c r="D384" s="33" t="str">
        <f t="shared" si="6"/>
        <v>52_2024</v>
      </c>
      <c r="E384" s="34">
        <v>1422597.7</v>
      </c>
      <c r="F384" s="34">
        <v>87614</v>
      </c>
    </row>
    <row r="385" spans="1:6" x14ac:dyDescent="0.25">
      <c r="A385" s="32">
        <v>53</v>
      </c>
      <c r="B385" s="32" t="s">
        <v>169</v>
      </c>
      <c r="C385" s="33">
        <v>2024</v>
      </c>
      <c r="D385" s="33" t="str">
        <f t="shared" si="6"/>
        <v>53_2024</v>
      </c>
      <c r="E385" s="34">
        <v>1086572.26</v>
      </c>
      <c r="F385" s="34">
        <v>65175</v>
      </c>
    </row>
    <row r="386" spans="1:6" x14ac:dyDescent="0.25">
      <c r="A386" s="32">
        <v>54</v>
      </c>
      <c r="B386" s="32" t="s">
        <v>170</v>
      </c>
      <c r="C386" s="33">
        <v>2024</v>
      </c>
      <c r="D386" s="33" t="str">
        <f t="shared" si="6"/>
        <v>54_2024</v>
      </c>
      <c r="E386" s="34">
        <v>1046890.71</v>
      </c>
      <c r="F386" s="34">
        <v>57897</v>
      </c>
    </row>
    <row r="387" spans="1:6" x14ac:dyDescent="0.25">
      <c r="A387" s="32">
        <v>55</v>
      </c>
      <c r="B387" s="32" t="s">
        <v>171</v>
      </c>
      <c r="C387" s="33">
        <v>2024</v>
      </c>
      <c r="D387" s="33" t="str">
        <f t="shared" si="6"/>
        <v>55_2024</v>
      </c>
      <c r="E387" s="34">
        <v>817925.93</v>
      </c>
      <c r="F387" s="34">
        <v>65199</v>
      </c>
    </row>
    <row r="388" spans="1:6" x14ac:dyDescent="0.25">
      <c r="A388" s="37">
        <v>56</v>
      </c>
      <c r="B388" s="37" t="s">
        <v>172</v>
      </c>
      <c r="C388" s="38">
        <v>2024</v>
      </c>
      <c r="D388" s="38" t="str">
        <f t="shared" si="6"/>
        <v>56_2024</v>
      </c>
      <c r="E388" s="39">
        <v>812164.01</v>
      </c>
      <c r="F388" s="39">
        <v>65306</v>
      </c>
    </row>
    <row r="389" spans="1:6" x14ac:dyDescent="0.25">
      <c r="A389" s="32">
        <v>1</v>
      </c>
      <c r="B389" s="32" t="s">
        <v>117</v>
      </c>
      <c r="C389" s="33">
        <v>2025</v>
      </c>
      <c r="D389" s="33" t="str">
        <f>CONCATENATE(A389,"_",C389)</f>
        <v>1_2025</v>
      </c>
      <c r="E389" s="34">
        <v>1945462.19</v>
      </c>
      <c r="F389" s="34">
        <v>136272</v>
      </c>
    </row>
    <row r="390" spans="1:6" x14ac:dyDescent="0.25">
      <c r="A390" s="32">
        <v>2</v>
      </c>
      <c r="B390" s="32" t="s">
        <v>118</v>
      </c>
      <c r="C390" s="33">
        <v>2025</v>
      </c>
      <c r="D390" s="33" t="str">
        <f t="shared" ref="D390:D443" si="7">CONCATENATE(A390,"_",C390)</f>
        <v>2_2025</v>
      </c>
      <c r="E390" s="34">
        <v>218945.05</v>
      </c>
      <c r="F390" s="34">
        <v>15071</v>
      </c>
    </row>
    <row r="391" spans="1:6" x14ac:dyDescent="0.25">
      <c r="A391" s="32">
        <v>3</v>
      </c>
      <c r="B391" s="32" t="s">
        <v>119</v>
      </c>
      <c r="C391" s="33">
        <v>2025</v>
      </c>
      <c r="D391" s="33" t="str">
        <f t="shared" si="7"/>
        <v>3_2025</v>
      </c>
      <c r="E391" s="34">
        <v>1216367.24</v>
      </c>
      <c r="F391" s="34">
        <v>77347</v>
      </c>
    </row>
    <row r="392" spans="1:6" x14ac:dyDescent="0.25">
      <c r="A392" s="32">
        <v>4</v>
      </c>
      <c r="B392" s="32" t="s">
        <v>120</v>
      </c>
      <c r="C392" s="33">
        <v>2025</v>
      </c>
      <c r="D392" s="33" t="str">
        <f t="shared" si="7"/>
        <v>4_2025</v>
      </c>
      <c r="E392" s="34">
        <v>289986.18</v>
      </c>
      <c r="F392" s="34">
        <v>20396</v>
      </c>
    </row>
    <row r="393" spans="1:6" x14ac:dyDescent="0.25">
      <c r="A393" s="32">
        <v>5</v>
      </c>
      <c r="B393" s="32" t="s">
        <v>121</v>
      </c>
      <c r="C393" s="33">
        <v>2025</v>
      </c>
      <c r="D393" s="33" t="str">
        <f t="shared" si="7"/>
        <v>5_2025</v>
      </c>
      <c r="E393" s="34">
        <v>853717.92</v>
      </c>
      <c r="F393" s="34">
        <v>55323</v>
      </c>
    </row>
    <row r="394" spans="1:6" x14ac:dyDescent="0.25">
      <c r="A394" s="32">
        <v>6</v>
      </c>
      <c r="B394" s="32" t="s">
        <v>122</v>
      </c>
      <c r="C394" s="33">
        <v>2025</v>
      </c>
      <c r="D394" s="33" t="str">
        <f t="shared" si="7"/>
        <v>6_2025</v>
      </c>
      <c r="E394" s="34">
        <v>479148.27</v>
      </c>
      <c r="F394" s="34">
        <v>29908</v>
      </c>
    </row>
    <row r="395" spans="1:6" x14ac:dyDescent="0.25">
      <c r="A395" s="32">
        <v>7</v>
      </c>
      <c r="B395" s="32" t="s">
        <v>123</v>
      </c>
      <c r="C395" s="33">
        <v>2025</v>
      </c>
      <c r="D395" s="33" t="str">
        <f t="shared" si="7"/>
        <v>7_2025</v>
      </c>
      <c r="E395" s="34">
        <v>978470.98</v>
      </c>
      <c r="F395" s="34">
        <v>67254</v>
      </c>
    </row>
    <row r="396" spans="1:6" x14ac:dyDescent="0.25">
      <c r="A396" s="32">
        <v>8</v>
      </c>
      <c r="B396" s="32" t="s">
        <v>124</v>
      </c>
      <c r="C396" s="33">
        <v>2025</v>
      </c>
      <c r="D396" s="33" t="str">
        <f t="shared" si="7"/>
        <v>8_2025</v>
      </c>
      <c r="E396" s="34">
        <v>1311655.1499999999</v>
      </c>
      <c r="F396" s="34">
        <v>84626</v>
      </c>
    </row>
    <row r="397" spans="1:6" x14ac:dyDescent="0.25">
      <c r="A397" s="32">
        <v>9</v>
      </c>
      <c r="B397" s="32" t="s">
        <v>125</v>
      </c>
      <c r="C397" s="33">
        <v>2025</v>
      </c>
      <c r="D397" s="33" t="str">
        <f t="shared" si="7"/>
        <v>9_2025</v>
      </c>
      <c r="E397" s="34">
        <v>1701808.84</v>
      </c>
      <c r="F397" s="34">
        <v>109767</v>
      </c>
    </row>
    <row r="398" spans="1:6" x14ac:dyDescent="0.25">
      <c r="A398" s="32">
        <v>10</v>
      </c>
      <c r="B398" s="32" t="s">
        <v>126</v>
      </c>
      <c r="C398" s="33">
        <v>2025</v>
      </c>
      <c r="D398" s="33" t="str">
        <f t="shared" si="7"/>
        <v>10_2025</v>
      </c>
      <c r="E398" s="34">
        <v>206804.96</v>
      </c>
      <c r="F398" s="34">
        <v>18742</v>
      </c>
    </row>
    <row r="399" spans="1:6" x14ac:dyDescent="0.25">
      <c r="A399" s="32">
        <v>11</v>
      </c>
      <c r="B399" s="32" t="s">
        <v>127</v>
      </c>
      <c r="C399" s="33">
        <v>2025</v>
      </c>
      <c r="D399" s="33" t="str">
        <f t="shared" si="7"/>
        <v>11_2025</v>
      </c>
      <c r="E399" s="34">
        <v>414527.15</v>
      </c>
      <c r="F399" s="34">
        <v>31778</v>
      </c>
    </row>
    <row r="400" spans="1:6" x14ac:dyDescent="0.25">
      <c r="A400" s="32">
        <v>12</v>
      </c>
      <c r="B400" s="32" t="s">
        <v>128</v>
      </c>
      <c r="C400" s="33">
        <v>2025</v>
      </c>
      <c r="D400" s="33" t="str">
        <f t="shared" si="7"/>
        <v>12_2025</v>
      </c>
      <c r="E400" s="34">
        <v>1074862.32</v>
      </c>
      <c r="F400" s="34">
        <v>64066</v>
      </c>
    </row>
    <row r="401" spans="1:6" x14ac:dyDescent="0.25">
      <c r="A401" s="32">
        <v>13</v>
      </c>
      <c r="B401" s="32" t="s">
        <v>129</v>
      </c>
      <c r="C401" s="33">
        <v>2025</v>
      </c>
      <c r="D401" s="33" t="str">
        <f t="shared" si="7"/>
        <v>13_2025</v>
      </c>
      <c r="E401" s="34">
        <v>1120430.1599999999</v>
      </c>
      <c r="F401" s="34">
        <v>73864</v>
      </c>
    </row>
    <row r="402" spans="1:6" x14ac:dyDescent="0.25">
      <c r="A402" s="32">
        <v>14</v>
      </c>
      <c r="B402" s="32" t="s">
        <v>130</v>
      </c>
      <c r="C402" s="33">
        <v>2025</v>
      </c>
      <c r="D402" s="33" t="str">
        <f t="shared" si="7"/>
        <v>14_2025</v>
      </c>
      <c r="E402" s="34">
        <v>1908968.79</v>
      </c>
      <c r="F402" s="34">
        <v>135119</v>
      </c>
    </row>
    <row r="403" spans="1:6" x14ac:dyDescent="0.25">
      <c r="A403" s="32">
        <v>15</v>
      </c>
      <c r="B403" s="32" t="s">
        <v>131</v>
      </c>
      <c r="C403" s="33">
        <v>2025</v>
      </c>
      <c r="D403" s="33" t="str">
        <f t="shared" si="7"/>
        <v>15_2025</v>
      </c>
      <c r="E403" s="34">
        <v>410552.74</v>
      </c>
      <c r="F403" s="34">
        <v>35517</v>
      </c>
    </row>
    <row r="404" spans="1:6" x14ac:dyDescent="0.25">
      <c r="A404" s="32">
        <v>16</v>
      </c>
      <c r="B404" s="32" t="s">
        <v>132</v>
      </c>
      <c r="C404" s="33">
        <v>2025</v>
      </c>
      <c r="D404" s="33" t="str">
        <f t="shared" si="7"/>
        <v>16_2025</v>
      </c>
      <c r="E404" s="34">
        <v>7473968.6600000001</v>
      </c>
      <c r="F404" s="34">
        <v>358249</v>
      </c>
    </row>
    <row r="405" spans="1:6" x14ac:dyDescent="0.25">
      <c r="A405" s="32">
        <v>17</v>
      </c>
      <c r="B405" s="32" t="s">
        <v>133</v>
      </c>
      <c r="C405" s="33">
        <v>2025</v>
      </c>
      <c r="D405" s="33" t="str">
        <f t="shared" si="7"/>
        <v>17_2025</v>
      </c>
      <c r="E405" s="34">
        <v>1317665.6100000001</v>
      </c>
      <c r="F405" s="34">
        <v>83224</v>
      </c>
    </row>
    <row r="406" spans="1:6" x14ac:dyDescent="0.25">
      <c r="A406" s="32">
        <v>18</v>
      </c>
      <c r="B406" s="32" t="s">
        <v>134</v>
      </c>
      <c r="C406" s="33">
        <v>2025</v>
      </c>
      <c r="D406" s="33" t="str">
        <f t="shared" si="7"/>
        <v>18_2025</v>
      </c>
      <c r="E406" s="34">
        <v>1253994.6000000001</v>
      </c>
      <c r="F406" s="34">
        <v>77184</v>
      </c>
    </row>
    <row r="407" spans="1:6" x14ac:dyDescent="0.25">
      <c r="A407" s="32">
        <v>19</v>
      </c>
      <c r="B407" s="32" t="s">
        <v>135</v>
      </c>
      <c r="C407" s="33">
        <v>2025</v>
      </c>
      <c r="D407" s="33" t="str">
        <f t="shared" si="7"/>
        <v>19_2025</v>
      </c>
      <c r="E407" s="34">
        <v>2399653.81</v>
      </c>
      <c r="F407" s="34">
        <v>186126</v>
      </c>
    </row>
    <row r="408" spans="1:6" x14ac:dyDescent="0.25">
      <c r="A408" s="32">
        <v>20</v>
      </c>
      <c r="B408" s="32" t="s">
        <v>136</v>
      </c>
      <c r="C408" s="33">
        <v>2025</v>
      </c>
      <c r="D408" s="33" t="str">
        <f t="shared" si="7"/>
        <v>20_2025</v>
      </c>
      <c r="E408" s="34">
        <v>875086.67</v>
      </c>
      <c r="F408" s="34">
        <v>55214</v>
      </c>
    </row>
    <row r="409" spans="1:6" x14ac:dyDescent="0.25">
      <c r="A409" s="32">
        <v>21</v>
      </c>
      <c r="B409" s="32" t="s">
        <v>137</v>
      </c>
      <c r="C409" s="33">
        <v>2025</v>
      </c>
      <c r="D409" s="33" t="str">
        <f t="shared" si="7"/>
        <v>21_2025</v>
      </c>
      <c r="E409" s="34">
        <v>496517.21</v>
      </c>
      <c r="F409" s="34">
        <v>33783</v>
      </c>
    </row>
    <row r="410" spans="1:6" x14ac:dyDescent="0.25">
      <c r="A410" s="32">
        <v>22</v>
      </c>
      <c r="B410" s="32" t="s">
        <v>138</v>
      </c>
      <c r="C410" s="33">
        <v>2025</v>
      </c>
      <c r="D410" s="33" t="str">
        <f t="shared" si="7"/>
        <v>22_2025</v>
      </c>
      <c r="E410" s="34">
        <v>666735.96</v>
      </c>
      <c r="F410" s="34">
        <v>49591</v>
      </c>
    </row>
    <row r="411" spans="1:6" x14ac:dyDescent="0.25">
      <c r="A411" s="32">
        <v>23</v>
      </c>
      <c r="B411" s="32" t="s">
        <v>139</v>
      </c>
      <c r="C411" s="33">
        <v>2025</v>
      </c>
      <c r="D411" s="33" t="str">
        <f t="shared" si="7"/>
        <v>23_2025</v>
      </c>
      <c r="E411" s="34">
        <v>326360.11</v>
      </c>
      <c r="F411" s="34">
        <v>29278</v>
      </c>
    </row>
    <row r="412" spans="1:6" x14ac:dyDescent="0.25">
      <c r="A412" s="32">
        <v>24</v>
      </c>
      <c r="B412" s="32" t="s">
        <v>140</v>
      </c>
      <c r="C412" s="33">
        <v>2025</v>
      </c>
      <c r="D412" s="33" t="str">
        <f t="shared" si="7"/>
        <v>24_2025</v>
      </c>
      <c r="E412" s="34">
        <v>632019.26</v>
      </c>
      <c r="F412" s="34">
        <v>42503</v>
      </c>
    </row>
    <row r="413" spans="1:6" x14ac:dyDescent="0.25">
      <c r="A413" s="32">
        <v>25</v>
      </c>
      <c r="B413" s="32" t="s">
        <v>141</v>
      </c>
      <c r="C413" s="33">
        <v>2025</v>
      </c>
      <c r="D413" s="33" t="str">
        <f t="shared" si="7"/>
        <v>25_2025</v>
      </c>
      <c r="E413" s="34">
        <v>197144.24</v>
      </c>
      <c r="F413" s="34">
        <v>15307</v>
      </c>
    </row>
    <row r="414" spans="1:6" x14ac:dyDescent="0.25">
      <c r="A414" s="32">
        <v>26</v>
      </c>
      <c r="B414" s="32" t="s">
        <v>142</v>
      </c>
      <c r="C414" s="33">
        <v>2025</v>
      </c>
      <c r="D414" s="33" t="str">
        <f t="shared" si="7"/>
        <v>26_2025</v>
      </c>
      <c r="E414" s="34">
        <v>4246666.0599999996</v>
      </c>
      <c r="F414" s="34">
        <v>255015</v>
      </c>
    </row>
    <row r="415" spans="1:6" x14ac:dyDescent="0.25">
      <c r="A415" s="32">
        <v>27</v>
      </c>
      <c r="B415" s="32" t="s">
        <v>143</v>
      </c>
      <c r="C415" s="33">
        <v>2025</v>
      </c>
      <c r="D415" s="33" t="str">
        <f t="shared" si="7"/>
        <v>27_2025</v>
      </c>
      <c r="E415" s="34">
        <v>928740.44</v>
      </c>
      <c r="F415" s="34">
        <v>71870</v>
      </c>
    </row>
    <row r="416" spans="1:6" x14ac:dyDescent="0.25">
      <c r="A416" s="32">
        <v>28</v>
      </c>
      <c r="B416" s="32" t="s">
        <v>144</v>
      </c>
      <c r="C416" s="33">
        <v>2025</v>
      </c>
      <c r="D416" s="33" t="str">
        <f t="shared" si="7"/>
        <v>28_2025</v>
      </c>
      <c r="E416" s="34">
        <v>955024.76</v>
      </c>
      <c r="F416" s="34">
        <v>67755</v>
      </c>
    </row>
    <row r="417" spans="1:6" x14ac:dyDescent="0.25">
      <c r="A417" s="32">
        <v>29</v>
      </c>
      <c r="B417" s="32" t="s">
        <v>145</v>
      </c>
      <c r="C417" s="33">
        <v>2025</v>
      </c>
      <c r="D417" s="33" t="str">
        <f t="shared" si="7"/>
        <v>29_2025</v>
      </c>
      <c r="E417" s="34">
        <v>209274.48</v>
      </c>
      <c r="F417" s="34">
        <v>15063</v>
      </c>
    </row>
    <row r="418" spans="1:6" x14ac:dyDescent="0.25">
      <c r="A418" s="32">
        <v>30</v>
      </c>
      <c r="B418" s="32" t="s">
        <v>146</v>
      </c>
      <c r="C418" s="33">
        <v>2025</v>
      </c>
      <c r="D418" s="33" t="str">
        <f t="shared" si="7"/>
        <v>30_2025</v>
      </c>
      <c r="E418" s="34">
        <v>522183.67999999999</v>
      </c>
      <c r="F418" s="34">
        <v>45108</v>
      </c>
    </row>
    <row r="419" spans="1:6" x14ac:dyDescent="0.25">
      <c r="A419" s="32">
        <v>31</v>
      </c>
      <c r="B419" s="32" t="s">
        <v>147</v>
      </c>
      <c r="C419" s="33">
        <v>2025</v>
      </c>
      <c r="D419" s="33" t="str">
        <f t="shared" si="7"/>
        <v>31_2025</v>
      </c>
      <c r="E419" s="34">
        <v>821251.3</v>
      </c>
      <c r="F419" s="34">
        <v>67808</v>
      </c>
    </row>
    <row r="420" spans="1:6" x14ac:dyDescent="0.25">
      <c r="A420" s="32">
        <v>32</v>
      </c>
      <c r="B420" s="32" t="s">
        <v>148</v>
      </c>
      <c r="C420" s="33">
        <v>2025</v>
      </c>
      <c r="D420" s="33" t="str">
        <f t="shared" si="7"/>
        <v>32_2025</v>
      </c>
      <c r="E420" s="34">
        <v>682756.4</v>
      </c>
      <c r="F420" s="34">
        <v>55254</v>
      </c>
    </row>
    <row r="421" spans="1:6" x14ac:dyDescent="0.25">
      <c r="A421" s="32">
        <v>33</v>
      </c>
      <c r="B421" s="32" t="s">
        <v>149</v>
      </c>
      <c r="C421" s="33">
        <v>2025</v>
      </c>
      <c r="D421" s="33" t="str">
        <f t="shared" si="7"/>
        <v>33_2025</v>
      </c>
      <c r="E421" s="34">
        <v>489498.5</v>
      </c>
      <c r="F421" s="34">
        <v>43195</v>
      </c>
    </row>
    <row r="422" spans="1:6" x14ac:dyDescent="0.25">
      <c r="A422" s="32">
        <v>34</v>
      </c>
      <c r="B422" s="32" t="s">
        <v>150</v>
      </c>
      <c r="C422" s="33">
        <v>2025</v>
      </c>
      <c r="D422" s="33" t="str">
        <f t="shared" si="7"/>
        <v>34_2025</v>
      </c>
      <c r="E422" s="34">
        <v>1641935.66</v>
      </c>
      <c r="F422" s="34">
        <v>88632</v>
      </c>
    </row>
    <row r="423" spans="1:6" x14ac:dyDescent="0.25">
      <c r="A423" s="32">
        <v>35</v>
      </c>
      <c r="B423" s="32" t="s">
        <v>151</v>
      </c>
      <c r="C423" s="33">
        <v>2025</v>
      </c>
      <c r="D423" s="33" t="str">
        <f t="shared" si="7"/>
        <v>35_2025</v>
      </c>
      <c r="E423" s="34">
        <v>205501.74</v>
      </c>
      <c r="F423" s="34">
        <v>22503</v>
      </c>
    </row>
    <row r="424" spans="1:6" x14ac:dyDescent="0.25">
      <c r="A424" s="32">
        <v>36</v>
      </c>
      <c r="B424" s="32" t="s">
        <v>152</v>
      </c>
      <c r="C424" s="33">
        <v>2025</v>
      </c>
      <c r="D424" s="33" t="str">
        <f t="shared" si="7"/>
        <v>36_2025</v>
      </c>
      <c r="E424" s="34">
        <v>955328.51</v>
      </c>
      <c r="F424" s="34">
        <v>53988</v>
      </c>
    </row>
    <row r="425" spans="1:6" x14ac:dyDescent="0.25">
      <c r="A425" s="32">
        <v>37</v>
      </c>
      <c r="B425" s="32" t="s">
        <v>153</v>
      </c>
      <c r="C425" s="33">
        <v>2025</v>
      </c>
      <c r="D425" s="33" t="str">
        <f t="shared" si="7"/>
        <v>37_2025</v>
      </c>
      <c r="E425" s="34">
        <v>1005506.51</v>
      </c>
      <c r="F425" s="34">
        <v>58376</v>
      </c>
    </row>
    <row r="426" spans="1:6" x14ac:dyDescent="0.25">
      <c r="A426" s="32">
        <v>38</v>
      </c>
      <c r="B426" s="32" t="s">
        <v>154</v>
      </c>
      <c r="C426" s="33">
        <v>2025</v>
      </c>
      <c r="D426" s="33" t="str">
        <f t="shared" si="7"/>
        <v>38_2025</v>
      </c>
      <c r="E426" s="34">
        <v>330076.36</v>
      </c>
      <c r="F426" s="34">
        <v>25394</v>
      </c>
    </row>
    <row r="427" spans="1:6" x14ac:dyDescent="0.25">
      <c r="A427" s="32">
        <v>39</v>
      </c>
      <c r="B427" s="32" t="s">
        <v>155</v>
      </c>
      <c r="C427" s="33">
        <v>2025</v>
      </c>
      <c r="D427" s="33" t="str">
        <f t="shared" si="7"/>
        <v>39_2025</v>
      </c>
      <c r="E427" s="34">
        <v>2009770.82</v>
      </c>
      <c r="F427" s="34">
        <v>97316</v>
      </c>
    </row>
    <row r="428" spans="1:6" x14ac:dyDescent="0.25">
      <c r="A428" s="32">
        <v>40</v>
      </c>
      <c r="B428" s="32" t="s">
        <v>156</v>
      </c>
      <c r="C428" s="33">
        <v>2025</v>
      </c>
      <c r="D428" s="33" t="str">
        <f t="shared" si="7"/>
        <v>40_2025</v>
      </c>
      <c r="E428" s="34">
        <v>276368.53999999998</v>
      </c>
      <c r="F428" s="34">
        <v>22171</v>
      </c>
    </row>
    <row r="429" spans="1:6" x14ac:dyDescent="0.25">
      <c r="A429" s="32">
        <v>41</v>
      </c>
      <c r="B429" s="32" t="s">
        <v>157</v>
      </c>
      <c r="C429" s="33">
        <v>2025</v>
      </c>
      <c r="D429" s="33" t="str">
        <f t="shared" si="7"/>
        <v>41_2025</v>
      </c>
      <c r="E429" s="34">
        <v>1337523.1499999999</v>
      </c>
      <c r="F429" s="34">
        <v>70810</v>
      </c>
    </row>
    <row r="430" spans="1:6" x14ac:dyDescent="0.25">
      <c r="A430" s="32">
        <v>42</v>
      </c>
      <c r="B430" s="32" t="s">
        <v>158</v>
      </c>
      <c r="C430" s="33">
        <v>2025</v>
      </c>
      <c r="D430" s="33" t="str">
        <f t="shared" si="7"/>
        <v>42_2025</v>
      </c>
      <c r="E430" s="34">
        <v>14197330.66</v>
      </c>
      <c r="F430" s="34">
        <v>718542</v>
      </c>
    </row>
    <row r="431" spans="1:6" x14ac:dyDescent="0.25">
      <c r="A431" s="32">
        <v>43</v>
      </c>
      <c r="B431" s="32" t="s">
        <v>159</v>
      </c>
      <c r="C431" s="33">
        <v>2025</v>
      </c>
      <c r="D431" s="33" t="str">
        <f t="shared" si="7"/>
        <v>43_2025</v>
      </c>
      <c r="E431" s="34">
        <v>1489386.03</v>
      </c>
      <c r="F431" s="34">
        <v>106399</v>
      </c>
    </row>
    <row r="432" spans="1:6" x14ac:dyDescent="0.25">
      <c r="A432" s="32">
        <v>44</v>
      </c>
      <c r="B432" s="32" t="s">
        <v>160</v>
      </c>
      <c r="C432" s="33">
        <v>2025</v>
      </c>
      <c r="D432" s="33" t="str">
        <f t="shared" si="7"/>
        <v>44_2025</v>
      </c>
      <c r="E432" s="34">
        <v>1027106.68</v>
      </c>
      <c r="F432" s="34">
        <v>98964</v>
      </c>
    </row>
    <row r="433" spans="1:6" x14ac:dyDescent="0.25">
      <c r="A433" s="32">
        <v>45</v>
      </c>
      <c r="B433" s="32" t="s">
        <v>161</v>
      </c>
      <c r="C433" s="33">
        <v>2025</v>
      </c>
      <c r="D433" s="33" t="str">
        <f t="shared" si="7"/>
        <v>45_2025</v>
      </c>
      <c r="E433" s="34">
        <v>1157500.06</v>
      </c>
      <c r="F433" s="34">
        <v>115613</v>
      </c>
    </row>
    <row r="434" spans="1:6" x14ac:dyDescent="0.25">
      <c r="A434" s="32">
        <v>46</v>
      </c>
      <c r="B434" s="32" t="s">
        <v>162</v>
      </c>
      <c r="C434" s="33">
        <v>2025</v>
      </c>
      <c r="D434" s="33" t="str">
        <f t="shared" si="7"/>
        <v>46_2025</v>
      </c>
      <c r="E434" s="34">
        <v>1683495.67</v>
      </c>
      <c r="F434" s="34">
        <v>101776</v>
      </c>
    </row>
    <row r="435" spans="1:6" x14ac:dyDescent="0.25">
      <c r="A435" s="32">
        <v>47</v>
      </c>
      <c r="B435" s="32" t="s">
        <v>163</v>
      </c>
      <c r="C435" s="33">
        <v>2025</v>
      </c>
      <c r="D435" s="33" t="str">
        <f t="shared" si="7"/>
        <v>47_2025</v>
      </c>
      <c r="E435" s="34">
        <v>601374.39</v>
      </c>
      <c r="F435" s="34">
        <v>47791</v>
      </c>
    </row>
    <row r="436" spans="1:6" x14ac:dyDescent="0.25">
      <c r="A436" s="32">
        <v>48</v>
      </c>
      <c r="B436" s="32" t="s">
        <v>164</v>
      </c>
      <c r="C436" s="33">
        <v>2025</v>
      </c>
      <c r="D436" s="33" t="str">
        <f t="shared" si="7"/>
        <v>48_2025</v>
      </c>
      <c r="E436" s="34">
        <v>2804340.05</v>
      </c>
      <c r="F436" s="34">
        <v>183434</v>
      </c>
    </row>
    <row r="437" spans="1:6" x14ac:dyDescent="0.25">
      <c r="A437" s="32">
        <v>49</v>
      </c>
      <c r="B437" s="32" t="s">
        <v>165</v>
      </c>
      <c r="C437" s="33">
        <v>2025</v>
      </c>
      <c r="D437" s="33" t="str">
        <f t="shared" si="7"/>
        <v>49_2025</v>
      </c>
      <c r="E437" s="34">
        <v>897162.59</v>
      </c>
      <c r="F437" s="34">
        <v>49689</v>
      </c>
    </row>
    <row r="438" spans="1:6" x14ac:dyDescent="0.25">
      <c r="A438" s="32">
        <v>50</v>
      </c>
      <c r="B438" s="32" t="s">
        <v>166</v>
      </c>
      <c r="C438" s="33">
        <v>2025</v>
      </c>
      <c r="D438" s="33" t="str">
        <f t="shared" si="7"/>
        <v>50_2025</v>
      </c>
      <c r="E438" s="34">
        <v>1872203.33</v>
      </c>
      <c r="F438" s="34">
        <v>128336</v>
      </c>
    </row>
    <row r="439" spans="1:6" x14ac:dyDescent="0.25">
      <c r="A439" s="32">
        <v>51</v>
      </c>
      <c r="B439" s="32" t="s">
        <v>167</v>
      </c>
      <c r="C439" s="33">
        <v>2025</v>
      </c>
      <c r="D439" s="33" t="str">
        <f t="shared" si="7"/>
        <v>51_2025</v>
      </c>
      <c r="E439" s="34">
        <v>81523.149999999994</v>
      </c>
      <c r="F439" s="34">
        <v>7175</v>
      </c>
    </row>
    <row r="440" spans="1:6" x14ac:dyDescent="0.25">
      <c r="A440" s="32">
        <v>52</v>
      </c>
      <c r="B440" s="32" t="s">
        <v>168</v>
      </c>
      <c r="C440" s="33">
        <v>2025</v>
      </c>
      <c r="D440" s="33" t="str">
        <f t="shared" si="7"/>
        <v>52_2025</v>
      </c>
      <c r="E440" s="34">
        <v>1386525.25</v>
      </c>
      <c r="F440" s="34">
        <v>87614</v>
      </c>
    </row>
    <row r="441" spans="1:6" x14ac:dyDescent="0.25">
      <c r="A441" s="32">
        <v>53</v>
      </c>
      <c r="B441" s="32" t="s">
        <v>169</v>
      </c>
      <c r="C441" s="33">
        <v>2025</v>
      </c>
      <c r="D441" s="33" t="str">
        <f t="shared" si="7"/>
        <v>53_2025</v>
      </c>
      <c r="E441" s="34">
        <v>1061287.57</v>
      </c>
      <c r="F441" s="34">
        <v>65175</v>
      </c>
    </row>
    <row r="442" spans="1:6" x14ac:dyDescent="0.25">
      <c r="A442" s="32">
        <v>54</v>
      </c>
      <c r="B442" s="32" t="s">
        <v>170</v>
      </c>
      <c r="C442" s="33">
        <v>2025</v>
      </c>
      <c r="D442" s="33" t="str">
        <f t="shared" si="7"/>
        <v>54_2025</v>
      </c>
      <c r="E442" s="34">
        <v>1041559.01</v>
      </c>
      <c r="F442" s="34">
        <v>57897</v>
      </c>
    </row>
    <row r="443" spans="1:6" x14ac:dyDescent="0.25">
      <c r="A443" s="32">
        <v>55</v>
      </c>
      <c r="B443" s="32" t="s">
        <v>171</v>
      </c>
      <c r="C443" s="33">
        <v>2025</v>
      </c>
      <c r="D443" s="33" t="str">
        <f t="shared" si="7"/>
        <v>55_2025</v>
      </c>
      <c r="E443" s="34">
        <v>786840.77</v>
      </c>
      <c r="F443" s="34">
        <v>65199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showGridLines="0" tabSelected="1" topLeftCell="B1" zoomScaleNormal="100" workbookViewId="0">
      <selection activeCell="C6" sqref="C6:H6"/>
    </sheetView>
  </sheetViews>
  <sheetFormatPr defaultColWidth="8.7109375" defaultRowHeight="15" x14ac:dyDescent="0.25"/>
  <cols>
    <col min="1" max="1" width="6" customWidth="1"/>
    <col min="2" max="2" width="44.7109375" bestFit="1" customWidth="1"/>
    <col min="3" max="3" width="18" customWidth="1"/>
    <col min="4" max="4" width="9" customWidth="1"/>
    <col min="5" max="5" width="40" customWidth="1"/>
    <col min="6" max="6" width="18" customWidth="1"/>
    <col min="7" max="7" width="9" customWidth="1"/>
    <col min="8" max="8" width="40" customWidth="1"/>
    <col min="9" max="9" width="18" customWidth="1"/>
    <col min="10" max="10" width="9" customWidth="1"/>
    <col min="11" max="11" width="35" customWidth="1"/>
  </cols>
  <sheetData>
    <row r="1" spans="1:11" ht="13.5" customHeight="1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36" customHeight="1" x14ac:dyDescent="0.25"/>
    <row r="3" spans="1:11" ht="13.5" customHeight="1" x14ac:dyDescent="0.25">
      <c r="B3" s="1" t="s">
        <v>1</v>
      </c>
      <c r="C3" s="50">
        <v>55</v>
      </c>
      <c r="D3" s="50"/>
      <c r="E3" s="50"/>
      <c r="F3" s="50"/>
      <c r="G3" s="50"/>
      <c r="H3" s="50"/>
      <c r="I3" s="44" t="s">
        <v>173</v>
      </c>
      <c r="J3" s="45"/>
      <c r="K3" s="45"/>
    </row>
    <row r="4" spans="1:11" x14ac:dyDescent="0.25">
      <c r="B4" s="1" t="s">
        <v>2</v>
      </c>
      <c r="C4" s="50" t="str">
        <f>IFERROR(VLOOKUP($C$3,Dati!$A$222:$E$400,2,0),"")</f>
        <v>COMUNE DI ALCAMO</v>
      </c>
      <c r="D4" s="50"/>
      <c r="E4" s="50"/>
      <c r="F4" s="50"/>
      <c r="G4" s="50"/>
      <c r="H4" s="50"/>
    </row>
    <row r="5" spans="1:11" ht="31.5" customHeight="1" x14ac:dyDescent="0.25">
      <c r="B5" s="1" t="s">
        <v>3</v>
      </c>
      <c r="C5" s="50">
        <v>2024</v>
      </c>
      <c r="D5" s="50"/>
      <c r="E5" s="50"/>
      <c r="F5" s="50"/>
      <c r="G5" s="50"/>
      <c r="H5" s="50"/>
      <c r="I5" s="44" t="s">
        <v>110</v>
      </c>
      <c r="J5" s="45"/>
      <c r="K5" s="45"/>
    </row>
    <row r="6" spans="1:11" x14ac:dyDescent="0.25">
      <c r="B6" s="1" t="s">
        <v>4</v>
      </c>
      <c r="C6" s="55">
        <f>IFERROR(VLOOKUP(CONCATENATE($C$3,"_",$C$5),Dati!$D$2:$F$500,2,0),"")</f>
        <v>817925.93</v>
      </c>
      <c r="D6" s="55"/>
      <c r="E6" s="55"/>
      <c r="F6" s="55"/>
      <c r="G6" s="55"/>
      <c r="H6" s="55"/>
    </row>
    <row r="7" spans="1:11" x14ac:dyDescent="0.25">
      <c r="B7" s="41" t="s">
        <v>174</v>
      </c>
      <c r="C7" s="50"/>
      <c r="D7" s="50"/>
      <c r="E7" s="50"/>
      <c r="F7" s="50"/>
      <c r="G7" s="50"/>
      <c r="H7" s="50"/>
    </row>
    <row r="8" spans="1:11" ht="7.5" customHeight="1" thickBot="1" x14ac:dyDescent="0.3"/>
    <row r="9" spans="1:11" ht="21.75" customHeight="1" x14ac:dyDescent="0.25">
      <c r="A9" s="51" t="s">
        <v>5</v>
      </c>
      <c r="B9" s="51"/>
      <c r="C9" s="52" t="s">
        <v>6</v>
      </c>
      <c r="D9" s="52"/>
      <c r="E9" s="52"/>
      <c r="F9" s="53" t="s">
        <v>7</v>
      </c>
      <c r="G9" s="53"/>
      <c r="H9" s="53"/>
      <c r="I9" s="49" t="s">
        <v>8</v>
      </c>
      <c r="J9" s="49"/>
      <c r="K9" s="49"/>
    </row>
    <row r="10" spans="1:11" ht="27.75" customHeight="1" x14ac:dyDescent="0.25">
      <c r="A10" s="51"/>
      <c r="B10" s="51"/>
      <c r="C10" s="2" t="s">
        <v>9</v>
      </c>
      <c r="D10" s="2" t="s">
        <v>10</v>
      </c>
      <c r="E10" s="2" t="s">
        <v>11</v>
      </c>
      <c r="F10" s="3" t="s">
        <v>9</v>
      </c>
      <c r="G10" s="3" t="s">
        <v>10</v>
      </c>
      <c r="H10" s="3" t="s">
        <v>11</v>
      </c>
      <c r="I10" s="4" t="s">
        <v>12</v>
      </c>
      <c r="J10" s="4" t="s">
        <v>13</v>
      </c>
      <c r="K10" s="4" t="s">
        <v>14</v>
      </c>
    </row>
    <row r="11" spans="1:11" ht="18" customHeight="1" x14ac:dyDescent="0.25">
      <c r="A11" s="5"/>
      <c r="B11" s="47" t="s">
        <v>15</v>
      </c>
      <c r="C11" s="47"/>
      <c r="D11" s="47"/>
      <c r="E11" s="47"/>
      <c r="F11" s="47"/>
      <c r="G11" s="47"/>
      <c r="H11" s="47"/>
      <c r="I11" s="47"/>
      <c r="J11" s="47"/>
      <c r="K11" s="47"/>
    </row>
    <row r="12" spans="1:11" ht="18" customHeight="1" x14ac:dyDescent="0.25">
      <c r="A12" s="6" t="s">
        <v>16</v>
      </c>
      <c r="B12" s="7" t="s">
        <v>17</v>
      </c>
      <c r="C12" s="8"/>
      <c r="D12" s="9">
        <f>IFERROR(C12/C6,0)</f>
        <v>0</v>
      </c>
      <c r="E12" s="10"/>
      <c r="F12" s="11"/>
      <c r="G12" s="12">
        <f>IFERROR(F12/C6,0)</f>
        <v>0</v>
      </c>
      <c r="H12" s="13"/>
      <c r="I12" s="14">
        <f t="shared" ref="I12:J17" si="0">IFERROR(F12-C12,0)</f>
        <v>0</v>
      </c>
      <c r="J12" s="15">
        <f t="shared" si="0"/>
        <v>0</v>
      </c>
      <c r="K12" s="16"/>
    </row>
    <row r="13" spans="1:11" ht="18" customHeight="1" x14ac:dyDescent="0.25">
      <c r="A13" s="6" t="s">
        <v>18</v>
      </c>
      <c r="B13" s="7" t="s">
        <v>19</v>
      </c>
      <c r="C13" s="8"/>
      <c r="D13" s="9">
        <f>IFERROR(C13/C6,0)</f>
        <v>0</v>
      </c>
      <c r="E13" s="10"/>
      <c r="F13" s="11"/>
      <c r="G13" s="12">
        <f>IFERROR(F13/C6,0)</f>
        <v>0</v>
      </c>
      <c r="H13" s="13"/>
      <c r="I13" s="14">
        <f t="shared" si="0"/>
        <v>0</v>
      </c>
      <c r="J13" s="15">
        <f t="shared" si="0"/>
        <v>0</v>
      </c>
      <c r="K13" s="16"/>
    </row>
    <row r="14" spans="1:11" ht="18" customHeight="1" x14ac:dyDescent="0.25">
      <c r="A14" s="6" t="s">
        <v>20</v>
      </c>
      <c r="B14" s="7" t="s">
        <v>21</v>
      </c>
      <c r="C14" s="8"/>
      <c r="D14" s="9">
        <f>IFERROR(C14/C6,0)</f>
        <v>0</v>
      </c>
      <c r="E14" s="10"/>
      <c r="F14" s="11"/>
      <c r="G14" s="12">
        <f>IFERROR(F14/C6,0)</f>
        <v>0</v>
      </c>
      <c r="H14" s="13"/>
      <c r="I14" s="14">
        <f t="shared" si="0"/>
        <v>0</v>
      </c>
      <c r="J14" s="15">
        <f t="shared" si="0"/>
        <v>0</v>
      </c>
      <c r="K14" s="16"/>
    </row>
    <row r="15" spans="1:11" ht="18" customHeight="1" x14ac:dyDescent="0.25">
      <c r="A15" s="6" t="s">
        <v>22</v>
      </c>
      <c r="B15" s="7" t="s">
        <v>23</v>
      </c>
      <c r="C15" s="8"/>
      <c r="D15" s="9">
        <f>IFERROR(C15/C6,0)</f>
        <v>0</v>
      </c>
      <c r="E15" s="10"/>
      <c r="F15" s="11"/>
      <c r="G15" s="12">
        <f>IFERROR(F15/C6,0)</f>
        <v>0</v>
      </c>
      <c r="H15" s="13"/>
      <c r="I15" s="14">
        <f t="shared" si="0"/>
        <v>0</v>
      </c>
      <c r="J15" s="15">
        <f t="shared" si="0"/>
        <v>0</v>
      </c>
      <c r="K15" s="16"/>
    </row>
    <row r="16" spans="1:11" ht="18" customHeight="1" x14ac:dyDescent="0.25">
      <c r="A16" s="6" t="s">
        <v>24</v>
      </c>
      <c r="B16" s="7" t="s">
        <v>25</v>
      </c>
      <c r="C16" s="8"/>
      <c r="D16" s="9">
        <f>IFERROR(C16/C6,0)</f>
        <v>0</v>
      </c>
      <c r="E16" s="10"/>
      <c r="F16" s="11"/>
      <c r="G16" s="12">
        <f>IFERROR(F16/C6,0)</f>
        <v>0</v>
      </c>
      <c r="H16" s="13"/>
      <c r="I16" s="14">
        <f t="shared" si="0"/>
        <v>0</v>
      </c>
      <c r="J16" s="15">
        <f t="shared" si="0"/>
        <v>0</v>
      </c>
      <c r="K16" s="16"/>
    </row>
    <row r="17" spans="1:11" ht="18" customHeight="1" x14ac:dyDescent="0.25">
      <c r="A17" s="17" t="s">
        <v>26</v>
      </c>
      <c r="B17" s="18" t="s">
        <v>27</v>
      </c>
      <c r="C17" s="19">
        <f>SUM(C12:C16)</f>
        <v>0</v>
      </c>
      <c r="D17" s="20">
        <f>IFERROR(C17/C6,0)</f>
        <v>0</v>
      </c>
      <c r="E17" s="21"/>
      <c r="F17" s="19">
        <f>SUM(F12:F16)</f>
        <v>0</v>
      </c>
      <c r="G17" s="20">
        <f>IFERROR(F17/C6,0)</f>
        <v>0</v>
      </c>
      <c r="H17" s="21"/>
      <c r="I17" s="19">
        <f t="shared" si="0"/>
        <v>0</v>
      </c>
      <c r="J17" s="20">
        <f t="shared" si="0"/>
        <v>0</v>
      </c>
      <c r="K17" s="21"/>
    </row>
    <row r="18" spans="1:11" ht="36" customHeight="1" x14ac:dyDescent="0.25">
      <c r="A18" s="5"/>
      <c r="B18" s="47" t="s">
        <v>28</v>
      </c>
      <c r="C18" s="47"/>
      <c r="D18" s="47"/>
      <c r="E18" s="47"/>
      <c r="F18" s="47"/>
      <c r="G18" s="47"/>
      <c r="H18" s="47"/>
      <c r="I18" s="47"/>
      <c r="J18" s="47"/>
      <c r="K18" s="47"/>
    </row>
    <row r="19" spans="1:11" ht="18" customHeight="1" x14ac:dyDescent="0.25">
      <c r="A19" s="6" t="s">
        <v>29</v>
      </c>
      <c r="B19" s="7" t="s">
        <v>30</v>
      </c>
      <c r="C19" s="8"/>
      <c r="D19" s="9">
        <f>IFERROR(C19/C6,0)</f>
        <v>0</v>
      </c>
      <c r="E19" s="10"/>
      <c r="F19" s="11"/>
      <c r="G19" s="12">
        <f>IFERROR(F19/C6,0)</f>
        <v>0</v>
      </c>
      <c r="H19" s="13"/>
      <c r="I19" s="14">
        <f t="shared" ref="I19:I26" si="1">IFERROR(F19-C19,0)</f>
        <v>0</v>
      </c>
      <c r="J19" s="15">
        <f t="shared" ref="J19:J26" si="2">IFERROR(G19-D19,0)</f>
        <v>0</v>
      </c>
      <c r="K19" s="16"/>
    </row>
    <row r="20" spans="1:11" ht="18" customHeight="1" x14ac:dyDescent="0.25">
      <c r="A20" s="6" t="s">
        <v>31</v>
      </c>
      <c r="B20" s="7" t="s">
        <v>32</v>
      </c>
      <c r="C20" s="8"/>
      <c r="D20" s="9">
        <f>IFERROR(C20/C6,0)</f>
        <v>0</v>
      </c>
      <c r="E20" s="10"/>
      <c r="F20" s="11"/>
      <c r="G20" s="12">
        <f>IFERROR(F20/C6,0)</f>
        <v>0</v>
      </c>
      <c r="H20" s="13"/>
      <c r="I20" s="14">
        <f t="shared" si="1"/>
        <v>0</v>
      </c>
      <c r="J20" s="15">
        <f t="shared" si="2"/>
        <v>0</v>
      </c>
      <c r="K20" s="16"/>
    </row>
    <row r="21" spans="1:11" ht="18" customHeight="1" x14ac:dyDescent="0.25">
      <c r="A21" s="6" t="s">
        <v>33</v>
      </c>
      <c r="B21" s="7" t="s">
        <v>34</v>
      </c>
      <c r="C21" s="8"/>
      <c r="D21" s="9">
        <f>IFERROR(C21/C6,0)</f>
        <v>0</v>
      </c>
      <c r="E21" s="10"/>
      <c r="F21" s="11"/>
      <c r="G21" s="12">
        <f>IFERROR(F21/C6,0)</f>
        <v>0</v>
      </c>
      <c r="H21" s="13"/>
      <c r="I21" s="14">
        <f t="shared" si="1"/>
        <v>0</v>
      </c>
      <c r="J21" s="15">
        <f t="shared" si="2"/>
        <v>0</v>
      </c>
      <c r="K21" s="16"/>
    </row>
    <row r="22" spans="1:11" ht="18" customHeight="1" x14ac:dyDescent="0.25">
      <c r="A22" s="6" t="s">
        <v>35</v>
      </c>
      <c r="B22" s="7" t="s">
        <v>36</v>
      </c>
      <c r="C22" s="8"/>
      <c r="D22" s="9">
        <f>IFERROR(C22/C6,0)</f>
        <v>0</v>
      </c>
      <c r="E22" s="10"/>
      <c r="F22" s="11"/>
      <c r="G22" s="12">
        <f>IFERROR(F22/C6,0)</f>
        <v>0</v>
      </c>
      <c r="H22" s="13"/>
      <c r="I22" s="14">
        <f t="shared" si="1"/>
        <v>0</v>
      </c>
      <c r="J22" s="15">
        <f t="shared" si="2"/>
        <v>0</v>
      </c>
      <c r="K22" s="16"/>
    </row>
    <row r="23" spans="1:11" ht="18" customHeight="1" x14ac:dyDescent="0.25">
      <c r="A23" s="6" t="s">
        <v>37</v>
      </c>
      <c r="B23" s="7" t="s">
        <v>38</v>
      </c>
      <c r="C23" s="8"/>
      <c r="D23" s="9">
        <f>IFERROR(C23/C6,0)</f>
        <v>0</v>
      </c>
      <c r="E23" s="10"/>
      <c r="F23" s="11"/>
      <c r="G23" s="12">
        <f>IFERROR(F23/C6,0)</f>
        <v>0</v>
      </c>
      <c r="H23" s="13"/>
      <c r="I23" s="14">
        <f t="shared" si="1"/>
        <v>0</v>
      </c>
      <c r="J23" s="15">
        <f t="shared" si="2"/>
        <v>0</v>
      </c>
      <c r="K23" s="16"/>
    </row>
    <row r="24" spans="1:11" ht="18" customHeight="1" thickBot="1" x14ac:dyDescent="0.3">
      <c r="A24" s="6" t="s">
        <v>39</v>
      </c>
      <c r="B24" s="7" t="s">
        <v>40</v>
      </c>
      <c r="C24" s="8"/>
      <c r="D24" s="9">
        <f>IFERROR(C24/C6,0)</f>
        <v>0</v>
      </c>
      <c r="E24" s="10"/>
      <c r="F24" s="11"/>
      <c r="G24" s="12">
        <f>IFERROR(F24/C6,0)</f>
        <v>0</v>
      </c>
      <c r="H24" s="13"/>
      <c r="I24" s="14">
        <f t="shared" si="1"/>
        <v>0</v>
      </c>
      <c r="J24" s="15">
        <f t="shared" si="2"/>
        <v>0</v>
      </c>
      <c r="K24" s="16"/>
    </row>
    <row r="25" spans="1:11" ht="18" customHeight="1" thickBot="1" x14ac:dyDescent="0.3">
      <c r="A25" s="6" t="s">
        <v>41</v>
      </c>
      <c r="B25" s="7" t="s">
        <v>42</v>
      </c>
      <c r="C25" s="8"/>
      <c r="D25" s="9">
        <f>IFERROR(C25/C6,0)</f>
        <v>0</v>
      </c>
      <c r="E25" s="10"/>
      <c r="F25" s="11"/>
      <c r="G25" s="12">
        <f>IFERROR(F25/C6,0)</f>
        <v>0</v>
      </c>
      <c r="H25" s="13"/>
      <c r="I25" s="14">
        <f t="shared" si="1"/>
        <v>0</v>
      </c>
      <c r="J25" s="15">
        <f t="shared" si="2"/>
        <v>0</v>
      </c>
      <c r="K25" s="16"/>
    </row>
    <row r="26" spans="1:11" ht="18" customHeight="1" thickBot="1" x14ac:dyDescent="0.3">
      <c r="A26" s="17" t="s">
        <v>43</v>
      </c>
      <c r="B26" s="18" t="s">
        <v>44</v>
      </c>
      <c r="C26" s="19">
        <f>SUM(C19:C25)</f>
        <v>0</v>
      </c>
      <c r="D26" s="20">
        <f>IFERROR(C26/C6,0)</f>
        <v>0</v>
      </c>
      <c r="E26" s="21"/>
      <c r="F26" s="19">
        <f>SUM(F19:F25)</f>
        <v>0</v>
      </c>
      <c r="G26" s="20">
        <f>IFERROR(F26/C6,0)</f>
        <v>0</v>
      </c>
      <c r="H26" s="21"/>
      <c r="I26" s="19">
        <f t="shared" si="1"/>
        <v>0</v>
      </c>
      <c r="J26" s="20">
        <f t="shared" si="2"/>
        <v>0</v>
      </c>
      <c r="K26" s="21"/>
    </row>
    <row r="27" spans="1:11" ht="18" customHeight="1" x14ac:dyDescent="0.25">
      <c r="A27" s="5"/>
      <c r="B27" s="47" t="s">
        <v>45</v>
      </c>
      <c r="C27" s="47"/>
      <c r="D27" s="47"/>
      <c r="E27" s="47"/>
      <c r="F27" s="47"/>
      <c r="G27" s="47"/>
      <c r="H27" s="47"/>
      <c r="I27" s="47"/>
      <c r="J27" s="47"/>
      <c r="K27" s="47"/>
    </row>
    <row r="28" spans="1:11" ht="24" x14ac:dyDescent="0.25">
      <c r="A28" s="6" t="s">
        <v>46</v>
      </c>
      <c r="B28" s="7" t="s">
        <v>88</v>
      </c>
      <c r="C28" s="8"/>
      <c r="D28" s="9">
        <f>IFERROR(C28/C6,0)</f>
        <v>0</v>
      </c>
      <c r="E28" s="10"/>
      <c r="F28" s="11"/>
      <c r="G28" s="12">
        <f>IFERROR(F28/$C$6,0)</f>
        <v>0</v>
      </c>
      <c r="H28" s="13"/>
      <c r="I28" s="14">
        <f t="shared" ref="I28:J34" si="3">IFERROR(F28-C28,0)</f>
        <v>0</v>
      </c>
      <c r="J28" s="15">
        <f t="shared" si="3"/>
        <v>0</v>
      </c>
      <c r="K28" s="16"/>
    </row>
    <row r="29" spans="1:11" ht="24" x14ac:dyDescent="0.25">
      <c r="A29" s="6" t="s">
        <v>47</v>
      </c>
      <c r="B29" s="7" t="s">
        <v>89</v>
      </c>
      <c r="C29" s="8"/>
      <c r="D29" s="9">
        <f>IFERROR(C29/C6,0)</f>
        <v>0</v>
      </c>
      <c r="E29" s="10"/>
      <c r="F29" s="11"/>
      <c r="G29" s="12">
        <f t="shared" ref="G29:G33" si="4">IFERROR(F29/$C$6,0)</f>
        <v>0</v>
      </c>
      <c r="H29" s="13"/>
      <c r="I29" s="14">
        <f t="shared" si="3"/>
        <v>0</v>
      </c>
      <c r="J29" s="15">
        <f t="shared" si="3"/>
        <v>0</v>
      </c>
      <c r="K29" s="16"/>
    </row>
    <row r="30" spans="1:11" ht="48" x14ac:dyDescent="0.25">
      <c r="A30" s="6" t="s">
        <v>48</v>
      </c>
      <c r="B30" s="7" t="s">
        <v>90</v>
      </c>
      <c r="C30" s="8"/>
      <c r="D30" s="9">
        <f>IFERROR(C30/C6,0)</f>
        <v>0</v>
      </c>
      <c r="E30" s="10"/>
      <c r="F30" s="11"/>
      <c r="G30" s="12">
        <f t="shared" si="4"/>
        <v>0</v>
      </c>
      <c r="H30" s="13"/>
      <c r="I30" s="14">
        <f t="shared" si="3"/>
        <v>0</v>
      </c>
      <c r="J30" s="15">
        <f t="shared" si="3"/>
        <v>0</v>
      </c>
      <c r="K30" s="16"/>
    </row>
    <row r="31" spans="1:11" ht="24" x14ac:dyDescent="0.25">
      <c r="A31" s="6" t="s">
        <v>49</v>
      </c>
      <c r="B31" s="7" t="s">
        <v>91</v>
      </c>
      <c r="C31" s="8"/>
      <c r="D31" s="9">
        <f>IFERROR(C31/C6,0)</f>
        <v>0</v>
      </c>
      <c r="E31" s="10"/>
      <c r="F31" s="11"/>
      <c r="G31" s="12">
        <f t="shared" si="4"/>
        <v>0</v>
      </c>
      <c r="H31" s="13"/>
      <c r="I31" s="14">
        <f t="shared" si="3"/>
        <v>0</v>
      </c>
      <c r="J31" s="15">
        <f t="shared" si="3"/>
        <v>0</v>
      </c>
      <c r="K31" s="16"/>
    </row>
    <row r="32" spans="1:11" ht="36" x14ac:dyDescent="0.25">
      <c r="A32" s="6" t="s">
        <v>50</v>
      </c>
      <c r="B32" s="7" t="s">
        <v>92</v>
      </c>
      <c r="C32" s="8"/>
      <c r="D32" s="9">
        <f>IFERROR(C32/C7,0)</f>
        <v>0</v>
      </c>
      <c r="E32" s="10"/>
      <c r="F32" s="11"/>
      <c r="G32" s="12">
        <f t="shared" si="4"/>
        <v>0</v>
      </c>
      <c r="H32" s="13"/>
      <c r="I32" s="14"/>
      <c r="J32" s="15">
        <f t="shared" si="3"/>
        <v>0</v>
      </c>
      <c r="K32" s="16"/>
    </row>
    <row r="33" spans="1:11" ht="18" customHeight="1" thickBot="1" x14ac:dyDescent="0.3">
      <c r="A33" s="6" t="s">
        <v>94</v>
      </c>
      <c r="B33" s="7" t="s">
        <v>93</v>
      </c>
      <c r="C33" s="8"/>
      <c r="D33" s="9">
        <f>IFERROR(C33/C6,0)</f>
        <v>0</v>
      </c>
      <c r="E33" s="10"/>
      <c r="F33" s="11"/>
      <c r="G33" s="12">
        <f t="shared" si="4"/>
        <v>0</v>
      </c>
      <c r="H33" s="13"/>
      <c r="I33" s="14">
        <f t="shared" si="3"/>
        <v>0</v>
      </c>
      <c r="J33" s="15">
        <f t="shared" si="3"/>
        <v>0</v>
      </c>
      <c r="K33" s="16"/>
    </row>
    <row r="34" spans="1:11" ht="18" customHeight="1" thickBot="1" x14ac:dyDescent="0.3">
      <c r="A34" s="17" t="s">
        <v>51</v>
      </c>
      <c r="B34" s="18" t="s">
        <v>52</v>
      </c>
      <c r="C34" s="19">
        <f>SUM(C28:C33)</f>
        <v>0</v>
      </c>
      <c r="D34" s="20">
        <f>IFERROR(C34/C6,0)</f>
        <v>0</v>
      </c>
      <c r="E34" s="21"/>
      <c r="F34" s="19">
        <f>SUM(F28:F33)</f>
        <v>0</v>
      </c>
      <c r="G34" s="20">
        <f>IFERROR(F34/C6,0)</f>
        <v>0</v>
      </c>
      <c r="H34" s="21"/>
      <c r="I34" s="19">
        <f t="shared" si="3"/>
        <v>0</v>
      </c>
      <c r="J34" s="20">
        <f t="shared" si="3"/>
        <v>0</v>
      </c>
      <c r="K34" s="21"/>
    </row>
    <row r="35" spans="1:11" ht="18" customHeight="1" x14ac:dyDescent="0.25">
      <c r="A35" s="5"/>
      <c r="B35" s="47" t="s">
        <v>53</v>
      </c>
      <c r="C35" s="47"/>
      <c r="D35" s="47"/>
      <c r="E35" s="47"/>
      <c r="F35" s="47"/>
      <c r="G35" s="47"/>
      <c r="H35" s="47"/>
      <c r="I35" s="47"/>
      <c r="J35" s="47"/>
      <c r="K35" s="47"/>
    </row>
    <row r="36" spans="1:11" ht="18" customHeight="1" x14ac:dyDescent="0.25">
      <c r="A36" s="6" t="s">
        <v>54</v>
      </c>
      <c r="B36" s="7" t="s">
        <v>55</v>
      </c>
      <c r="C36" s="8"/>
      <c r="D36" s="9">
        <f>IFERROR(C36/C6,0)</f>
        <v>0</v>
      </c>
      <c r="E36" s="10"/>
      <c r="F36" s="11"/>
      <c r="G36" s="12">
        <f>IFERROR(F36/C6,0)</f>
        <v>0</v>
      </c>
      <c r="H36" s="13"/>
      <c r="I36" s="14">
        <f t="shared" ref="I36:J39" si="5">IFERROR(F36-C36,0)</f>
        <v>0</v>
      </c>
      <c r="J36" s="15">
        <f t="shared" si="5"/>
        <v>0</v>
      </c>
      <c r="K36" s="16"/>
    </row>
    <row r="37" spans="1:11" ht="18" customHeight="1" x14ac:dyDescent="0.25">
      <c r="A37" s="6" t="s">
        <v>56</v>
      </c>
      <c r="B37" s="7" t="s">
        <v>23</v>
      </c>
      <c r="C37" s="8"/>
      <c r="D37" s="9">
        <f>IFERROR(C37/C6,0)</f>
        <v>0</v>
      </c>
      <c r="E37" s="10"/>
      <c r="F37" s="11"/>
      <c r="G37" s="12">
        <f>IFERROR(F37/C6,0)</f>
        <v>0</v>
      </c>
      <c r="H37" s="13"/>
      <c r="I37" s="14">
        <f t="shared" si="5"/>
        <v>0</v>
      </c>
      <c r="J37" s="15">
        <f t="shared" si="5"/>
        <v>0</v>
      </c>
      <c r="K37" s="16"/>
    </row>
    <row r="38" spans="1:11" ht="18" customHeight="1" x14ac:dyDescent="0.25">
      <c r="A38" s="6" t="s">
        <v>57</v>
      </c>
      <c r="B38" s="7" t="s">
        <v>93</v>
      </c>
      <c r="C38" s="8"/>
      <c r="D38" s="9">
        <f>IFERROR(C38/C6,0)</f>
        <v>0</v>
      </c>
      <c r="E38" s="10"/>
      <c r="F38" s="11"/>
      <c r="G38" s="12">
        <f>IFERROR(F38/C6,0)</f>
        <v>0</v>
      </c>
      <c r="H38" s="13"/>
      <c r="I38" s="14">
        <f t="shared" si="5"/>
        <v>0</v>
      </c>
      <c r="J38" s="15">
        <f t="shared" si="5"/>
        <v>0</v>
      </c>
      <c r="K38" s="16"/>
    </row>
    <row r="39" spans="1:11" ht="18" customHeight="1" x14ac:dyDescent="0.25">
      <c r="A39" s="17" t="s">
        <v>58</v>
      </c>
      <c r="B39" s="18" t="s">
        <v>59</v>
      </c>
      <c r="C39" s="19">
        <f>SUM(C36:C38)</f>
        <v>0</v>
      </c>
      <c r="D39" s="20">
        <f>IFERROR(C39/C6,0)</f>
        <v>0</v>
      </c>
      <c r="E39" s="21"/>
      <c r="F39" s="19">
        <f>SUM(F36:F38)</f>
        <v>0</v>
      </c>
      <c r="G39" s="20">
        <f>IFERROR(F39/C6,0)</f>
        <v>0</v>
      </c>
      <c r="H39" s="21"/>
      <c r="I39" s="19">
        <f t="shared" si="5"/>
        <v>0</v>
      </c>
      <c r="J39" s="20">
        <f t="shared" si="5"/>
        <v>0</v>
      </c>
      <c r="K39" s="21"/>
    </row>
    <row r="40" spans="1:11" ht="18" customHeight="1" x14ac:dyDescent="0.25">
      <c r="A40" s="5"/>
      <c r="B40" s="47" t="s">
        <v>60</v>
      </c>
      <c r="C40" s="47"/>
      <c r="D40" s="47"/>
      <c r="E40" s="47"/>
      <c r="F40" s="47"/>
      <c r="G40" s="47"/>
      <c r="H40" s="47"/>
      <c r="I40" s="47"/>
      <c r="J40" s="47"/>
      <c r="K40" s="47"/>
    </row>
    <row r="41" spans="1:11" ht="18" customHeight="1" thickBot="1" x14ac:dyDescent="0.3">
      <c r="A41" s="6" t="s">
        <v>61</v>
      </c>
      <c r="B41" s="7" t="s">
        <v>62</v>
      </c>
      <c r="C41" s="8"/>
      <c r="D41" s="9">
        <f>IFERROR(C41/C6,0)</f>
        <v>0</v>
      </c>
      <c r="E41" s="10"/>
      <c r="F41" s="11"/>
      <c r="G41" s="12">
        <f>IFERROR(F41/C6,0)</f>
        <v>0</v>
      </c>
      <c r="H41" s="13"/>
      <c r="I41" s="14">
        <f t="shared" ref="I41:J42" si="6">IFERROR(F41-C41,0)</f>
        <v>0</v>
      </c>
      <c r="J41" s="15">
        <f t="shared" si="6"/>
        <v>0</v>
      </c>
      <c r="K41" s="16"/>
    </row>
    <row r="42" spans="1:11" ht="18" customHeight="1" thickBot="1" x14ac:dyDescent="0.3">
      <c r="A42" s="17" t="s">
        <v>63</v>
      </c>
      <c r="B42" s="18" t="s">
        <v>64</v>
      </c>
      <c r="C42" s="19">
        <f>SUM(C41:C41)</f>
        <v>0</v>
      </c>
      <c r="D42" s="20">
        <f>IFERROR(C42/C6,0)</f>
        <v>0</v>
      </c>
      <c r="E42" s="21"/>
      <c r="F42" s="19">
        <f>SUM(F41:F41)</f>
        <v>0</v>
      </c>
      <c r="G42" s="20">
        <f>IFERROR(F42/C6,0)</f>
        <v>0</v>
      </c>
      <c r="H42" s="21"/>
      <c r="I42" s="19">
        <f t="shared" si="6"/>
        <v>0</v>
      </c>
      <c r="J42" s="20">
        <f t="shared" si="6"/>
        <v>0</v>
      </c>
      <c r="K42" s="21"/>
    </row>
    <row r="43" spans="1:11" ht="18" customHeight="1" x14ac:dyDescent="0.25">
      <c r="A43" s="5"/>
      <c r="B43" s="47" t="s">
        <v>65</v>
      </c>
      <c r="C43" s="47"/>
      <c r="D43" s="47"/>
      <c r="E43" s="47"/>
      <c r="F43" s="47"/>
      <c r="G43" s="47"/>
      <c r="H43" s="47"/>
      <c r="I43" s="47"/>
      <c r="J43" s="47"/>
      <c r="K43" s="47"/>
    </row>
    <row r="44" spans="1:11" ht="18" customHeight="1" x14ac:dyDescent="0.25">
      <c r="A44" s="6" t="s">
        <v>66</v>
      </c>
      <c r="B44" s="7" t="s">
        <v>102</v>
      </c>
      <c r="C44" s="8"/>
      <c r="D44" s="9">
        <f>IFERROR(C44/$C$6,0)</f>
        <v>0</v>
      </c>
      <c r="E44" s="10"/>
      <c r="F44" s="11"/>
      <c r="G44" s="12">
        <f t="shared" ref="G44:G50" si="7">IFERROR(F44/$C$6,0)</f>
        <v>0</v>
      </c>
      <c r="H44" s="13"/>
      <c r="I44" s="14"/>
      <c r="J44" s="15">
        <f t="shared" ref="J44:J50" si="8">IFERROR(G44-D44,0)</f>
        <v>0</v>
      </c>
      <c r="K44" s="16"/>
    </row>
    <row r="45" spans="1:11" ht="18" customHeight="1" x14ac:dyDescent="0.25">
      <c r="A45" s="6" t="s">
        <v>67</v>
      </c>
      <c r="B45" s="7" t="s">
        <v>103</v>
      </c>
      <c r="C45" s="8"/>
      <c r="D45" s="9">
        <f t="shared" ref="D45:D52" si="9">IFERROR(C45/$C$6,0)</f>
        <v>0</v>
      </c>
      <c r="E45" s="10"/>
      <c r="F45" s="11"/>
      <c r="G45" s="12">
        <f t="shared" si="7"/>
        <v>0</v>
      </c>
      <c r="H45" s="13"/>
      <c r="I45" s="14"/>
      <c r="J45" s="15">
        <f t="shared" si="8"/>
        <v>0</v>
      </c>
      <c r="K45" s="16"/>
    </row>
    <row r="46" spans="1:11" ht="18" customHeight="1" x14ac:dyDescent="0.25">
      <c r="A46" s="6" t="s">
        <v>95</v>
      </c>
      <c r="B46" s="7" t="s">
        <v>104</v>
      </c>
      <c r="C46" s="8"/>
      <c r="D46" s="9">
        <f t="shared" si="9"/>
        <v>0</v>
      </c>
      <c r="E46" s="10"/>
      <c r="F46" s="11"/>
      <c r="G46" s="12">
        <f t="shared" si="7"/>
        <v>0</v>
      </c>
      <c r="H46" s="13"/>
      <c r="I46" s="14"/>
      <c r="J46" s="15">
        <f t="shared" si="8"/>
        <v>0</v>
      </c>
      <c r="K46" s="16"/>
    </row>
    <row r="47" spans="1:11" ht="18" customHeight="1" x14ac:dyDescent="0.25">
      <c r="A47" s="6" t="s">
        <v>96</v>
      </c>
      <c r="B47" s="7" t="s">
        <v>105</v>
      </c>
      <c r="C47" s="8"/>
      <c r="D47" s="9">
        <f t="shared" si="9"/>
        <v>0</v>
      </c>
      <c r="E47" s="10"/>
      <c r="F47" s="11"/>
      <c r="G47" s="12">
        <f t="shared" si="7"/>
        <v>0</v>
      </c>
      <c r="H47" s="13"/>
      <c r="I47" s="14"/>
      <c r="J47" s="15">
        <f t="shared" si="8"/>
        <v>0</v>
      </c>
      <c r="K47" s="16"/>
    </row>
    <row r="48" spans="1:11" ht="18" customHeight="1" x14ac:dyDescent="0.25">
      <c r="A48" s="6" t="s">
        <v>97</v>
      </c>
      <c r="B48" s="7" t="s">
        <v>106</v>
      </c>
      <c r="C48" s="8"/>
      <c r="D48" s="9">
        <f t="shared" si="9"/>
        <v>0</v>
      </c>
      <c r="E48" s="10"/>
      <c r="F48" s="11"/>
      <c r="G48" s="12">
        <f t="shared" si="7"/>
        <v>0</v>
      </c>
      <c r="H48" s="13"/>
      <c r="I48" s="14"/>
      <c r="J48" s="15">
        <f t="shared" si="8"/>
        <v>0</v>
      </c>
      <c r="K48" s="16"/>
    </row>
    <row r="49" spans="1:11" ht="18" customHeight="1" x14ac:dyDescent="0.25">
      <c r="A49" s="6" t="s">
        <v>98</v>
      </c>
      <c r="B49" s="7" t="s">
        <v>107</v>
      </c>
      <c r="C49" s="8"/>
      <c r="D49" s="9">
        <f t="shared" si="9"/>
        <v>0</v>
      </c>
      <c r="E49" s="10"/>
      <c r="F49" s="11"/>
      <c r="G49" s="12">
        <f t="shared" si="7"/>
        <v>0</v>
      </c>
      <c r="H49" s="13"/>
      <c r="I49" s="14"/>
      <c r="J49" s="15">
        <f t="shared" si="8"/>
        <v>0</v>
      </c>
      <c r="K49" s="16"/>
    </row>
    <row r="50" spans="1:11" ht="18" customHeight="1" x14ac:dyDescent="0.25">
      <c r="A50" s="6" t="s">
        <v>99</v>
      </c>
      <c r="B50" s="7" t="s">
        <v>108</v>
      </c>
      <c r="C50" s="8"/>
      <c r="D50" s="9">
        <f t="shared" si="9"/>
        <v>0</v>
      </c>
      <c r="E50" s="10"/>
      <c r="F50" s="11"/>
      <c r="G50" s="12">
        <f t="shared" si="7"/>
        <v>0</v>
      </c>
      <c r="H50" s="13"/>
      <c r="I50" s="14"/>
      <c r="J50" s="15">
        <f t="shared" si="8"/>
        <v>0</v>
      </c>
      <c r="K50" s="16"/>
    </row>
    <row r="51" spans="1:11" ht="18" customHeight="1" x14ac:dyDescent="0.25">
      <c r="A51" s="6" t="s">
        <v>100</v>
      </c>
      <c r="B51" s="7" t="s">
        <v>109</v>
      </c>
      <c r="C51" s="8"/>
      <c r="D51" s="9">
        <f t="shared" si="9"/>
        <v>0</v>
      </c>
      <c r="E51" s="10"/>
      <c r="F51" s="11"/>
      <c r="G51" s="12">
        <f>IFERROR(F51/$C$6,0)</f>
        <v>0</v>
      </c>
      <c r="H51" s="13"/>
      <c r="I51" s="14">
        <f t="shared" ref="I51:J53" si="10">IFERROR(F51-C51,0)</f>
        <v>0</v>
      </c>
      <c r="J51" s="15">
        <f t="shared" si="10"/>
        <v>0</v>
      </c>
      <c r="K51" s="16"/>
    </row>
    <row r="52" spans="1:11" ht="18" customHeight="1" x14ac:dyDescent="0.25">
      <c r="A52" s="6" t="s">
        <v>101</v>
      </c>
      <c r="B52" s="7" t="s">
        <v>93</v>
      </c>
      <c r="C52" s="8"/>
      <c r="D52" s="9">
        <f t="shared" si="9"/>
        <v>0</v>
      </c>
      <c r="E52" s="10"/>
      <c r="F52" s="11"/>
      <c r="G52" s="12">
        <f>IFERROR(F52/C6,0)</f>
        <v>0</v>
      </c>
      <c r="H52" s="13"/>
      <c r="I52" s="14">
        <f t="shared" si="10"/>
        <v>0</v>
      </c>
      <c r="J52" s="15">
        <f t="shared" si="10"/>
        <v>0</v>
      </c>
      <c r="K52" s="16"/>
    </row>
    <row r="53" spans="1:11" ht="18" customHeight="1" x14ac:dyDescent="0.25">
      <c r="A53" s="17" t="s">
        <v>68</v>
      </c>
      <c r="B53" s="18" t="s">
        <v>69</v>
      </c>
      <c r="C53" s="19">
        <f>SUM(C51:C52)</f>
        <v>0</v>
      </c>
      <c r="D53" s="20">
        <f>IFERROR(C53/C6,0)</f>
        <v>0</v>
      </c>
      <c r="E53" s="21"/>
      <c r="F53" s="19">
        <f>SUM(F51:F52)</f>
        <v>0</v>
      </c>
      <c r="G53" s="20">
        <f>IFERROR(F53/C6,0)</f>
        <v>0</v>
      </c>
      <c r="H53" s="21"/>
      <c r="I53" s="19">
        <f t="shared" si="10"/>
        <v>0</v>
      </c>
      <c r="J53" s="20">
        <f t="shared" si="10"/>
        <v>0</v>
      </c>
      <c r="K53" s="21"/>
    </row>
    <row r="54" spans="1:11" ht="18" customHeight="1" x14ac:dyDescent="0.25">
      <c r="A54" s="5"/>
      <c r="B54" s="47" t="s">
        <v>70</v>
      </c>
      <c r="C54" s="47"/>
      <c r="D54" s="47"/>
      <c r="E54" s="47"/>
      <c r="F54" s="47"/>
      <c r="G54" s="47"/>
      <c r="H54" s="47"/>
      <c r="I54" s="47"/>
      <c r="J54" s="47"/>
      <c r="K54" s="47"/>
    </row>
    <row r="55" spans="1:11" ht="18" customHeight="1" thickBot="1" x14ac:dyDescent="0.3">
      <c r="A55" s="6" t="s">
        <v>71</v>
      </c>
      <c r="B55" s="7" t="s">
        <v>72</v>
      </c>
      <c r="C55" s="8"/>
      <c r="D55" s="9">
        <f>IFERROR(C55/C6,0)</f>
        <v>0</v>
      </c>
      <c r="E55" s="10"/>
      <c r="F55" s="11"/>
      <c r="G55" s="12">
        <f>IFERROR(F55/C6,0)</f>
        <v>0</v>
      </c>
      <c r="H55" s="13"/>
      <c r="I55" s="14">
        <f t="shared" ref="I55:J57" si="11">IFERROR(F55-C55,0)</f>
        <v>0</v>
      </c>
      <c r="J55" s="15">
        <f t="shared" si="11"/>
        <v>0</v>
      </c>
      <c r="K55" s="16"/>
    </row>
    <row r="56" spans="1:11" ht="18" customHeight="1" x14ac:dyDescent="0.25">
      <c r="A56" s="17" t="s">
        <v>73</v>
      </c>
      <c r="B56" s="18" t="s">
        <v>74</v>
      </c>
      <c r="C56" s="19">
        <f>SUM(C55:C55)</f>
        <v>0</v>
      </c>
      <c r="D56" s="20">
        <f>IFERROR(C56/C6,0)</f>
        <v>0</v>
      </c>
      <c r="E56" s="21"/>
      <c r="F56" s="19">
        <f>SUM(F55:F55)</f>
        <v>0</v>
      </c>
      <c r="G56" s="20">
        <f>IFERROR(F56/C6,0)</f>
        <v>0</v>
      </c>
      <c r="H56" s="21"/>
      <c r="I56" s="19">
        <f t="shared" si="11"/>
        <v>0</v>
      </c>
      <c r="J56" s="20">
        <f t="shared" si="11"/>
        <v>0</v>
      </c>
      <c r="K56" s="21"/>
    </row>
    <row r="57" spans="1:11" ht="21.75" customHeight="1" x14ac:dyDescent="0.25">
      <c r="A57" s="46" t="s">
        <v>75</v>
      </c>
      <c r="B57" s="46"/>
      <c r="C57" s="22">
        <f>C17+C26+C34+C39+C42+C53+C56</f>
        <v>0</v>
      </c>
      <c r="D57" s="23">
        <f>IFERROR(C57/C6,0)</f>
        <v>0</v>
      </c>
      <c r="E57" s="24"/>
      <c r="F57" s="22">
        <f>F17+F26+F34+F39+F42+F53+F56</f>
        <v>0</v>
      </c>
      <c r="G57" s="23">
        <f>IFERROR(F57/C6,0)</f>
        <v>0</v>
      </c>
      <c r="H57" s="24"/>
      <c r="I57" s="25">
        <f t="shared" si="11"/>
        <v>0</v>
      </c>
      <c r="J57" s="23">
        <f t="shared" si="11"/>
        <v>0</v>
      </c>
      <c r="K57" s="24"/>
    </row>
    <row r="59" spans="1:11" ht="18" customHeight="1" x14ac:dyDescent="0.25">
      <c r="A59" s="48" t="s">
        <v>76</v>
      </c>
      <c r="B59" s="48"/>
      <c r="C59" s="26">
        <f>IFERROR(C6-C57,0)</f>
        <v>817925.93</v>
      </c>
      <c r="D59" s="27">
        <f>IFERROR(C59/C6,0)</f>
        <v>1</v>
      </c>
      <c r="E59" s="28"/>
      <c r="F59" s="26">
        <f>IFERROR(C6-F57,0)</f>
        <v>817925.93</v>
      </c>
      <c r="G59" s="27">
        <f>IFERROR(F59/C6,0)</f>
        <v>1</v>
      </c>
      <c r="H59" s="28"/>
      <c r="I59" s="26">
        <f>IFERROR(F59-C59,0)</f>
        <v>0</v>
      </c>
      <c r="J59" s="27">
        <f>IFERROR(G59-D59,0)</f>
        <v>0</v>
      </c>
      <c r="K59" s="28"/>
    </row>
    <row r="61" spans="1:11" ht="13.5" customHeight="1" x14ac:dyDescent="0.25">
      <c r="A61" s="46" t="s">
        <v>77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</row>
    <row r="62" spans="1:11" ht="15.75" customHeight="1" x14ac:dyDescent="0.25">
      <c r="A62" s="42" t="s">
        <v>78</v>
      </c>
      <c r="B62" s="42"/>
      <c r="C62" s="43" t="s">
        <v>79</v>
      </c>
      <c r="D62" s="43"/>
      <c r="E62" s="43"/>
      <c r="F62" s="43"/>
      <c r="G62" s="43"/>
      <c r="H62" s="43"/>
      <c r="I62" s="43"/>
      <c r="J62" s="43"/>
      <c r="K62" s="43"/>
    </row>
    <row r="63" spans="1:11" ht="15.75" customHeight="1" x14ac:dyDescent="0.25">
      <c r="A63" s="42" t="s">
        <v>80</v>
      </c>
      <c r="B63" s="42"/>
      <c r="C63" s="43" t="s">
        <v>81</v>
      </c>
      <c r="D63" s="43"/>
      <c r="E63" s="43"/>
      <c r="F63" s="43"/>
      <c r="G63" s="43"/>
      <c r="H63" s="43"/>
      <c r="I63" s="43"/>
      <c r="J63" s="43"/>
      <c r="K63" s="43"/>
    </row>
    <row r="64" spans="1:11" ht="15.75" customHeight="1" x14ac:dyDescent="0.25">
      <c r="A64" s="42" t="s">
        <v>82</v>
      </c>
      <c r="B64" s="42"/>
      <c r="C64" s="43" t="s">
        <v>83</v>
      </c>
      <c r="D64" s="43"/>
      <c r="E64" s="43"/>
      <c r="F64" s="43"/>
      <c r="G64" s="43"/>
      <c r="H64" s="43"/>
      <c r="I64" s="43"/>
      <c r="J64" s="43"/>
      <c r="K64" s="43"/>
    </row>
    <row r="65" spans="1:11" ht="15.75" customHeight="1" x14ac:dyDescent="0.25">
      <c r="A65" s="42" t="s">
        <v>84</v>
      </c>
      <c r="B65" s="42"/>
      <c r="C65" s="43" t="s">
        <v>85</v>
      </c>
      <c r="D65" s="43"/>
      <c r="E65" s="43"/>
      <c r="F65" s="43"/>
      <c r="G65" s="43"/>
      <c r="H65" s="43"/>
      <c r="I65" s="43"/>
      <c r="J65" s="43"/>
      <c r="K65" s="43"/>
    </row>
    <row r="66" spans="1:11" ht="15.75" customHeight="1" x14ac:dyDescent="0.25">
      <c r="A66" s="42" t="s">
        <v>11</v>
      </c>
      <c r="B66" s="42"/>
      <c r="C66" s="43" t="s">
        <v>86</v>
      </c>
      <c r="D66" s="43"/>
      <c r="E66" s="43"/>
      <c r="F66" s="43"/>
      <c r="G66" s="43"/>
      <c r="H66" s="43"/>
      <c r="I66" s="43"/>
      <c r="J66" s="43"/>
      <c r="K66" s="43"/>
    </row>
    <row r="67" spans="1:11" ht="15.75" customHeight="1" x14ac:dyDescent="0.25">
      <c r="A67" s="42" t="s">
        <v>14</v>
      </c>
      <c r="B67" s="42"/>
      <c r="C67" s="43" t="s">
        <v>87</v>
      </c>
      <c r="D67" s="43"/>
      <c r="E67" s="43"/>
      <c r="F67" s="43"/>
      <c r="G67" s="43"/>
      <c r="H67" s="43"/>
      <c r="I67" s="43"/>
      <c r="J67" s="43"/>
      <c r="K67" s="43"/>
    </row>
  </sheetData>
  <mergeCells count="34">
    <mergeCell ref="C7:H7"/>
    <mergeCell ref="A9:B10"/>
    <mergeCell ref="C9:E9"/>
    <mergeCell ref="F9:H9"/>
    <mergeCell ref="A1:K1"/>
    <mergeCell ref="C3:H3"/>
    <mergeCell ref="C4:H4"/>
    <mergeCell ref="C5:H5"/>
    <mergeCell ref="C6:H6"/>
    <mergeCell ref="B43:K43"/>
    <mergeCell ref="B54:K54"/>
    <mergeCell ref="A57:B57"/>
    <mergeCell ref="A59:B59"/>
    <mergeCell ref="I9:K9"/>
    <mergeCell ref="B11:K11"/>
    <mergeCell ref="B18:K18"/>
    <mergeCell ref="B27:K27"/>
    <mergeCell ref="B35:K35"/>
    <mergeCell ref="A67:B67"/>
    <mergeCell ref="C67:K67"/>
    <mergeCell ref="I5:K5"/>
    <mergeCell ref="I3:K3"/>
    <mergeCell ref="A64:B64"/>
    <mergeCell ref="C64:K64"/>
    <mergeCell ref="A65:B65"/>
    <mergeCell ref="C65:K65"/>
    <mergeCell ref="A66:B66"/>
    <mergeCell ref="C66:K66"/>
    <mergeCell ref="A61:K61"/>
    <mergeCell ref="A62:B62"/>
    <mergeCell ref="C62:K62"/>
    <mergeCell ref="A63:B63"/>
    <mergeCell ref="C63:K63"/>
    <mergeCell ref="B40:K40"/>
  </mergeCells>
  <phoneticPr fontId="14" type="noConversion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</vt:lpstr>
      <vt:lpstr>Riprogrammazione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Giovanni Conigliaro</cp:lastModifiedBy>
  <cp:revision>0</cp:revision>
  <dcterms:created xsi:type="dcterms:W3CDTF">2026-05-04T14:27:32Z</dcterms:created>
  <dcterms:modified xsi:type="dcterms:W3CDTF">2026-06-24T11:43:51Z</dcterms:modified>
  <dc:language>en-US</dc:language>
</cp:coreProperties>
</file>