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da00f4b03c1ca4e6/Documenti/Regione Siciliana/Work in progress/STEP/Allegati_editabili/"/>
    </mc:Choice>
  </mc:AlternateContent>
  <xr:revisionPtr revIDLastSave="263" documentId="8_{DC3038C0-D337-4965-A723-C731C1D2C844}" xr6:coauthVersionLast="47" xr6:coauthVersionMax="47" xr10:uidLastSave="{D1E66F81-B43F-4FBA-815C-CC205B63A69B}"/>
  <bookViews>
    <workbookView xWindow="43080" yWindow="-120" windowWidth="29040" windowHeight="15720" firstSheet="2" activeTab="7" xr2:uid="{A232B65D-D852-480E-BC4C-86CAD90845E7}"/>
  </bookViews>
  <sheets>
    <sheet name="ISTRUZIONI" sheetId="10" r:id="rId1"/>
    <sheet name="Investimenti produttivi" sheetId="1" r:id="rId2"/>
    <sheet name="Investimenti R&amp;D" sheetId="3" r:id="rId3"/>
    <sheet name="Budget complessivo" sheetId="4" r:id="rId4"/>
    <sheet name="Intensità_aiuto" sheetId="9" r:id="rId5"/>
    <sheet name="Calcolo agevolazioni" sheetId="6" r:id="rId6"/>
    <sheet name="Fabbisogni&amp;Coperture" sheetId="5" r:id="rId7"/>
    <sheet name="Massimali"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4" l="1"/>
  <c r="D31" i="5"/>
  <c r="C31" i="5"/>
  <c r="B31" i="5"/>
  <c r="D25" i="5"/>
  <c r="C25" i="5"/>
  <c r="B25" i="5"/>
  <c r="D20" i="5"/>
  <c r="C20" i="5"/>
  <c r="B20" i="5"/>
  <c r="F47" i="1"/>
  <c r="E47" i="1"/>
  <c r="P45" i="3"/>
  <c r="P44" i="3"/>
  <c r="F44" i="3"/>
  <c r="E51" i="1" l="1"/>
  <c r="F51" i="1" s="1"/>
  <c r="E50" i="1"/>
  <c r="F50" i="1" s="1"/>
  <c r="R44" i="3" l="1"/>
  <c r="Q39" i="3"/>
  <c r="Q35" i="3"/>
  <c r="Q31" i="3"/>
  <c r="Q27" i="3"/>
  <c r="Q44" i="3" s="1"/>
  <c r="P27" i="3"/>
  <c r="P31" i="3"/>
  <c r="P35" i="3"/>
  <c r="P39" i="3"/>
  <c r="R45" i="3"/>
  <c r="O38" i="3"/>
  <c r="O34" i="3"/>
  <c r="O30" i="3"/>
  <c r="O29" i="3"/>
  <c r="O28" i="3"/>
  <c r="O27" i="3"/>
  <c r="L27" i="3"/>
  <c r="L33" i="3"/>
  <c r="L37" i="3"/>
  <c r="O37" i="3" s="1"/>
  <c r="L39" i="3"/>
  <c r="L43" i="3"/>
  <c r="L42" i="3"/>
  <c r="L41" i="3"/>
  <c r="L40" i="3"/>
  <c r="J45" i="3"/>
  <c r="J39" i="3"/>
  <c r="J35" i="3"/>
  <c r="J31" i="3"/>
  <c r="J27" i="3"/>
  <c r="I39" i="3"/>
  <c r="I35" i="3"/>
  <c r="I31" i="3"/>
  <c r="I27" i="3"/>
  <c r="H27" i="3"/>
  <c r="B13" i="5" s="1"/>
  <c r="H31" i="3"/>
  <c r="H35" i="3"/>
  <c r="H39" i="3"/>
  <c r="F32" i="3"/>
  <c r="F34" i="3"/>
  <c r="F36" i="3"/>
  <c r="F38" i="3"/>
  <c r="F41" i="3"/>
  <c r="F42" i="3"/>
  <c r="F43" i="3"/>
  <c r="E43" i="3"/>
  <c r="E42" i="3"/>
  <c r="E41" i="3"/>
  <c r="E40" i="3"/>
  <c r="E39" i="3" s="1"/>
  <c r="F39" i="3" s="1"/>
  <c r="E38" i="3"/>
  <c r="E37" i="3"/>
  <c r="E35" i="3" s="1"/>
  <c r="F35" i="3" s="1"/>
  <c r="E36" i="3"/>
  <c r="E34" i="3"/>
  <c r="E32" i="3"/>
  <c r="E33" i="3"/>
  <c r="F33" i="3" s="1"/>
  <c r="E31" i="3"/>
  <c r="C27" i="3"/>
  <c r="C31" i="3"/>
  <c r="C35" i="3"/>
  <c r="C39" i="3"/>
  <c r="B39" i="3"/>
  <c r="B35" i="3"/>
  <c r="B31" i="3"/>
  <c r="B27" i="3"/>
  <c r="F27" i="3" s="1"/>
  <c r="L5" i="3"/>
  <c r="M5" i="3"/>
  <c r="O5" i="3" s="1"/>
  <c r="N5" i="3"/>
  <c r="O6" i="3"/>
  <c r="O7" i="3"/>
  <c r="O8" i="3"/>
  <c r="R23" i="3"/>
  <c r="L17" i="3"/>
  <c r="L13" i="3"/>
  <c r="L11" i="3"/>
  <c r="K6" i="3"/>
  <c r="J23" i="3"/>
  <c r="J17" i="3"/>
  <c r="J13" i="3"/>
  <c r="J9" i="3"/>
  <c r="J5" i="3"/>
  <c r="I17" i="3"/>
  <c r="I13" i="3"/>
  <c r="I9" i="3"/>
  <c r="I5" i="3"/>
  <c r="C8" i="5" s="1"/>
  <c r="H17" i="3"/>
  <c r="H13" i="3"/>
  <c r="H9" i="3"/>
  <c r="H5" i="3"/>
  <c r="B8" i="5" s="1"/>
  <c r="F5" i="3"/>
  <c r="E20" i="3"/>
  <c r="F20" i="3"/>
  <c r="B17" i="3"/>
  <c r="B13" i="3"/>
  <c r="B9" i="3"/>
  <c r="B5" i="3"/>
  <c r="E65" i="1"/>
  <c r="E64" i="1" s="1"/>
  <c r="E63" i="1"/>
  <c r="E16" i="1"/>
  <c r="E15" i="1"/>
  <c r="C59" i="1"/>
  <c r="C52" i="1"/>
  <c r="C48" i="1"/>
  <c r="C13" i="1"/>
  <c r="C9" i="1"/>
  <c r="C5" i="1"/>
  <c r="B64" i="1"/>
  <c r="B59" i="1"/>
  <c r="B52" i="1"/>
  <c r="B48" i="1"/>
  <c r="B13" i="1"/>
  <c r="B9" i="1"/>
  <c r="B5" i="1"/>
  <c r="S38" i="3"/>
  <c r="N38" i="3"/>
  <c r="M38" i="3"/>
  <c r="L38" i="3"/>
  <c r="K38" i="3"/>
  <c r="S37" i="3"/>
  <c r="N37" i="3"/>
  <c r="M37" i="3"/>
  <c r="K37" i="3"/>
  <c r="S36" i="3"/>
  <c r="N36" i="3"/>
  <c r="M36" i="3"/>
  <c r="L36" i="3"/>
  <c r="K36" i="3"/>
  <c r="R35" i="3"/>
  <c r="S16" i="3"/>
  <c r="N16" i="3"/>
  <c r="M16" i="3"/>
  <c r="L16" i="3"/>
  <c r="K16" i="3"/>
  <c r="E16" i="3"/>
  <c r="F16" i="3" s="1"/>
  <c r="S15" i="3"/>
  <c r="N15" i="3"/>
  <c r="N13" i="3" s="1"/>
  <c r="M15" i="3"/>
  <c r="L15" i="3"/>
  <c r="K15" i="3"/>
  <c r="E15" i="3"/>
  <c r="F15" i="3" s="1"/>
  <c r="S14" i="3"/>
  <c r="N14" i="3"/>
  <c r="M14" i="3"/>
  <c r="L14" i="3"/>
  <c r="K14" i="3"/>
  <c r="E14" i="3"/>
  <c r="F14" i="3" s="1"/>
  <c r="R13" i="3"/>
  <c r="Q13" i="3"/>
  <c r="P13" i="3"/>
  <c r="C13" i="3"/>
  <c r="H64" i="1"/>
  <c r="S8" i="1"/>
  <c r="N8" i="1"/>
  <c r="M8" i="1"/>
  <c r="L8" i="1"/>
  <c r="K8" i="1"/>
  <c r="E8" i="1"/>
  <c r="F8" i="1" s="1"/>
  <c r="S7" i="1"/>
  <c r="N7" i="1"/>
  <c r="M7" i="1"/>
  <c r="L7" i="1"/>
  <c r="K7" i="1"/>
  <c r="E7" i="1"/>
  <c r="F7" i="1" s="1"/>
  <c r="S6" i="1"/>
  <c r="N6" i="1"/>
  <c r="M6" i="1"/>
  <c r="L6" i="1"/>
  <c r="K6" i="1"/>
  <c r="E6" i="1"/>
  <c r="F6" i="1" s="1"/>
  <c r="R5" i="1"/>
  <c r="Q5" i="1"/>
  <c r="P5" i="1"/>
  <c r="J5" i="1"/>
  <c r="I5" i="1"/>
  <c r="H5" i="1"/>
  <c r="R64" i="1"/>
  <c r="Q64" i="1"/>
  <c r="P64" i="1"/>
  <c r="J64" i="1"/>
  <c r="I64" i="1"/>
  <c r="C64" i="1"/>
  <c r="S67" i="1"/>
  <c r="N67" i="1"/>
  <c r="M67" i="1"/>
  <c r="L67" i="1"/>
  <c r="K67" i="1"/>
  <c r="E67" i="1"/>
  <c r="F67" i="1" s="1"/>
  <c r="S66" i="1"/>
  <c r="N66" i="1"/>
  <c r="M66" i="1"/>
  <c r="L66" i="1"/>
  <c r="K66" i="1"/>
  <c r="E66" i="1"/>
  <c r="F66" i="1" s="1"/>
  <c r="S65" i="1"/>
  <c r="N65" i="1"/>
  <c r="M65" i="1"/>
  <c r="L65" i="1"/>
  <c r="K65" i="1"/>
  <c r="N43" i="3"/>
  <c r="M43" i="3"/>
  <c r="N42" i="3"/>
  <c r="M42" i="3"/>
  <c r="N41" i="3"/>
  <c r="M41" i="3"/>
  <c r="N40" i="3"/>
  <c r="M40" i="3"/>
  <c r="O40" i="3" s="1"/>
  <c r="N34" i="3"/>
  <c r="M34" i="3"/>
  <c r="L34" i="3"/>
  <c r="N33" i="3"/>
  <c r="M33" i="3"/>
  <c r="O33" i="3" s="1"/>
  <c r="N32" i="3"/>
  <c r="M32" i="3"/>
  <c r="L32" i="3"/>
  <c r="L31" i="3" s="1"/>
  <c r="N21" i="3"/>
  <c r="M21" i="3"/>
  <c r="L21" i="3"/>
  <c r="N20" i="3"/>
  <c r="M20" i="3"/>
  <c r="L20" i="3"/>
  <c r="N19" i="3"/>
  <c r="M19" i="3"/>
  <c r="L19" i="3"/>
  <c r="N18" i="3"/>
  <c r="M18" i="3"/>
  <c r="L18" i="3"/>
  <c r="N12" i="3"/>
  <c r="M12" i="3"/>
  <c r="L12" i="3"/>
  <c r="N11" i="3"/>
  <c r="M11" i="3"/>
  <c r="N10" i="3"/>
  <c r="M10" i="3"/>
  <c r="L10" i="3"/>
  <c r="N27" i="3"/>
  <c r="M27" i="3"/>
  <c r="K43" i="3"/>
  <c r="K42" i="3"/>
  <c r="K41" i="3"/>
  <c r="K40" i="3"/>
  <c r="K34" i="3"/>
  <c r="K33" i="3"/>
  <c r="K32" i="3"/>
  <c r="K30" i="3"/>
  <c r="K29" i="3"/>
  <c r="K28" i="3"/>
  <c r="D13" i="5"/>
  <c r="K21" i="3"/>
  <c r="K20" i="3"/>
  <c r="K19" i="3"/>
  <c r="K18" i="3"/>
  <c r="K12" i="3"/>
  <c r="K11" i="3"/>
  <c r="K10" i="3"/>
  <c r="K8" i="3"/>
  <c r="K7" i="3"/>
  <c r="D8" i="5"/>
  <c r="N63" i="1"/>
  <c r="M63" i="1"/>
  <c r="L63" i="1"/>
  <c r="N62" i="1"/>
  <c r="M62" i="1"/>
  <c r="L62" i="1"/>
  <c r="N61" i="1"/>
  <c r="M61" i="1"/>
  <c r="L61" i="1"/>
  <c r="N60" i="1"/>
  <c r="M60" i="1"/>
  <c r="L60" i="1"/>
  <c r="N58" i="1"/>
  <c r="M58" i="1"/>
  <c r="L58" i="1"/>
  <c r="N57" i="1"/>
  <c r="M57" i="1"/>
  <c r="L57" i="1"/>
  <c r="N56" i="1"/>
  <c r="M56" i="1"/>
  <c r="L56" i="1"/>
  <c r="N55" i="1"/>
  <c r="M55" i="1"/>
  <c r="L55" i="1"/>
  <c r="N54" i="1"/>
  <c r="M54" i="1"/>
  <c r="L54" i="1"/>
  <c r="N53" i="1"/>
  <c r="M53" i="1"/>
  <c r="L53" i="1"/>
  <c r="N46" i="1"/>
  <c r="M46" i="1"/>
  <c r="L46" i="1"/>
  <c r="N45" i="1"/>
  <c r="M45" i="1"/>
  <c r="L45" i="1"/>
  <c r="N44" i="1"/>
  <c r="M44" i="1"/>
  <c r="L44" i="1"/>
  <c r="N43" i="1"/>
  <c r="M43" i="1"/>
  <c r="L43" i="1"/>
  <c r="N42" i="1"/>
  <c r="M42" i="1"/>
  <c r="L42" i="1"/>
  <c r="N41" i="1"/>
  <c r="M41" i="1"/>
  <c r="L41" i="1"/>
  <c r="N40" i="1"/>
  <c r="M40" i="1"/>
  <c r="L40" i="1"/>
  <c r="N38" i="1"/>
  <c r="M38" i="1"/>
  <c r="L38" i="1"/>
  <c r="N37" i="1"/>
  <c r="M37" i="1"/>
  <c r="L37" i="1"/>
  <c r="N36" i="1"/>
  <c r="M36" i="1"/>
  <c r="L36" i="1"/>
  <c r="N35" i="1"/>
  <c r="M35" i="1"/>
  <c r="L35" i="1"/>
  <c r="N34" i="1"/>
  <c r="M34" i="1"/>
  <c r="L34" i="1"/>
  <c r="N33" i="1"/>
  <c r="M33" i="1"/>
  <c r="L33" i="1"/>
  <c r="N32" i="1"/>
  <c r="M32" i="1"/>
  <c r="L32" i="1"/>
  <c r="N31" i="1"/>
  <c r="M31" i="1"/>
  <c r="L31" i="1"/>
  <c r="N30" i="1"/>
  <c r="M30" i="1"/>
  <c r="L30" i="1"/>
  <c r="N28" i="1"/>
  <c r="M28" i="1"/>
  <c r="L28" i="1"/>
  <c r="N27" i="1"/>
  <c r="M27" i="1"/>
  <c r="L27" i="1"/>
  <c r="N26" i="1"/>
  <c r="M26" i="1"/>
  <c r="L26" i="1"/>
  <c r="N25" i="1"/>
  <c r="M25" i="1"/>
  <c r="L25" i="1"/>
  <c r="N24" i="1"/>
  <c r="M24" i="1"/>
  <c r="L24" i="1"/>
  <c r="N23" i="1"/>
  <c r="M23" i="1"/>
  <c r="L23" i="1"/>
  <c r="N22" i="1"/>
  <c r="M22" i="1"/>
  <c r="L22" i="1"/>
  <c r="N21" i="1"/>
  <c r="M21" i="1"/>
  <c r="L21" i="1"/>
  <c r="N20" i="1"/>
  <c r="M20" i="1"/>
  <c r="L20" i="1"/>
  <c r="N19" i="1"/>
  <c r="M19" i="1"/>
  <c r="L19" i="1"/>
  <c r="N16" i="1"/>
  <c r="M16" i="1"/>
  <c r="L16" i="1"/>
  <c r="N15" i="1"/>
  <c r="M15" i="1"/>
  <c r="L15" i="1"/>
  <c r="N14" i="1"/>
  <c r="M14" i="1"/>
  <c r="L14" i="1"/>
  <c r="N12" i="1"/>
  <c r="M12" i="1"/>
  <c r="L12" i="1"/>
  <c r="N11" i="1"/>
  <c r="M11" i="1"/>
  <c r="L11" i="1"/>
  <c r="N10" i="1"/>
  <c r="M10" i="1"/>
  <c r="L10" i="1"/>
  <c r="N51" i="1"/>
  <c r="M51" i="1"/>
  <c r="L51" i="1"/>
  <c r="N50" i="1"/>
  <c r="M50" i="1"/>
  <c r="L50" i="1"/>
  <c r="N49" i="1"/>
  <c r="M49" i="1"/>
  <c r="L49" i="1"/>
  <c r="O47" i="1"/>
  <c r="K49" i="1"/>
  <c r="K63" i="1"/>
  <c r="K62" i="1"/>
  <c r="K61" i="1"/>
  <c r="K60" i="1"/>
  <c r="J59" i="1"/>
  <c r="I59" i="1"/>
  <c r="H59" i="1"/>
  <c r="K57" i="1"/>
  <c r="K56" i="1"/>
  <c r="K55" i="1"/>
  <c r="K54" i="1"/>
  <c r="K53" i="1"/>
  <c r="J52" i="1"/>
  <c r="I52" i="1"/>
  <c r="H52" i="1"/>
  <c r="K47" i="1"/>
  <c r="K46" i="1"/>
  <c r="K45" i="1"/>
  <c r="K44" i="1"/>
  <c r="K43" i="1"/>
  <c r="K42" i="1"/>
  <c r="K41" i="1"/>
  <c r="K40" i="1"/>
  <c r="J39" i="1"/>
  <c r="I39" i="1"/>
  <c r="H39" i="1"/>
  <c r="K38" i="1"/>
  <c r="K37" i="1"/>
  <c r="K36" i="1"/>
  <c r="K35" i="1"/>
  <c r="K34" i="1"/>
  <c r="K33" i="1"/>
  <c r="K32" i="1"/>
  <c r="K31" i="1"/>
  <c r="K30" i="1"/>
  <c r="J29" i="1"/>
  <c r="I29" i="1"/>
  <c r="H29" i="1"/>
  <c r="K28" i="1"/>
  <c r="K27" i="1"/>
  <c r="K26" i="1"/>
  <c r="K25" i="1"/>
  <c r="K24" i="1"/>
  <c r="K23" i="1"/>
  <c r="K22" i="1"/>
  <c r="K21" i="1"/>
  <c r="K20" i="1"/>
  <c r="K19" i="1"/>
  <c r="J18" i="1"/>
  <c r="I18" i="1"/>
  <c r="H18" i="1"/>
  <c r="K16" i="1"/>
  <c r="K15" i="1"/>
  <c r="K14" i="1"/>
  <c r="J13" i="1"/>
  <c r="I13" i="1"/>
  <c r="H13" i="1"/>
  <c r="K12" i="1"/>
  <c r="K11" i="1"/>
  <c r="K10" i="1"/>
  <c r="J9" i="1"/>
  <c r="I9" i="1"/>
  <c r="H9" i="1"/>
  <c r="K51" i="1"/>
  <c r="K50" i="1"/>
  <c r="J48" i="1"/>
  <c r="I48" i="1"/>
  <c r="H48" i="1"/>
  <c r="P4" i="9"/>
  <c r="E10" i="1"/>
  <c r="E49" i="1"/>
  <c r="E48" i="1" s="1"/>
  <c r="S43" i="3"/>
  <c r="S42" i="3"/>
  <c r="S41" i="3"/>
  <c r="S40" i="3"/>
  <c r="R39" i="3"/>
  <c r="S34" i="3"/>
  <c r="S33" i="3"/>
  <c r="S32" i="3"/>
  <c r="R31" i="3"/>
  <c r="S30" i="3"/>
  <c r="S29" i="3"/>
  <c r="S28" i="3"/>
  <c r="R27" i="3"/>
  <c r="R4" i="9"/>
  <c r="S4" i="9" s="1"/>
  <c r="B2" i="6" s="1"/>
  <c r="C4" i="9"/>
  <c r="S35" i="3" l="1"/>
  <c r="F40" i="3"/>
  <c r="L35" i="3"/>
  <c r="L45" i="3" s="1"/>
  <c r="F37" i="3"/>
  <c r="M35" i="3"/>
  <c r="O36" i="3"/>
  <c r="E45" i="3"/>
  <c r="O32" i="3"/>
  <c r="F31" i="3"/>
  <c r="F45" i="3" s="1"/>
  <c r="C44" i="3"/>
  <c r="C45" i="3" s="1"/>
  <c r="B45" i="3"/>
  <c r="B23" i="3"/>
  <c r="L9" i="3"/>
  <c r="L23" i="3" s="1"/>
  <c r="S5" i="1"/>
  <c r="O67" i="1"/>
  <c r="E5" i="1"/>
  <c r="F65" i="1"/>
  <c r="M5" i="1"/>
  <c r="I45" i="3"/>
  <c r="C14" i="5" s="1"/>
  <c r="K35" i="3"/>
  <c r="H45" i="3"/>
  <c r="H23" i="3"/>
  <c r="B9" i="5" s="1"/>
  <c r="K5" i="3"/>
  <c r="I23" i="3"/>
  <c r="N35" i="3"/>
  <c r="M13" i="3"/>
  <c r="O13" i="3" s="1"/>
  <c r="O16" i="3"/>
  <c r="K13" i="3"/>
  <c r="O15" i="3"/>
  <c r="O14" i="3"/>
  <c r="E13" i="3"/>
  <c r="F13" i="3" s="1"/>
  <c r="S13" i="3"/>
  <c r="M9" i="3"/>
  <c r="O12" i="3"/>
  <c r="K9" i="3"/>
  <c r="C13" i="5"/>
  <c r="O42" i="3"/>
  <c r="M39" i="3"/>
  <c r="O20" i="3"/>
  <c r="Q45" i="3"/>
  <c r="O41" i="3"/>
  <c r="K17" i="3"/>
  <c r="K31" i="3"/>
  <c r="N9" i="3"/>
  <c r="N23" i="3" s="1"/>
  <c r="N39" i="3"/>
  <c r="O43" i="3"/>
  <c r="K27" i="3"/>
  <c r="M17" i="3"/>
  <c r="O11" i="3"/>
  <c r="O19" i="3"/>
  <c r="M31" i="3"/>
  <c r="O8" i="1"/>
  <c r="O66" i="1"/>
  <c r="S64" i="1"/>
  <c r="O65" i="1"/>
  <c r="O64" i="1" s="1"/>
  <c r="O6" i="1"/>
  <c r="N5" i="1"/>
  <c r="K5" i="1"/>
  <c r="L5" i="1"/>
  <c r="M64" i="1"/>
  <c r="N64" i="1"/>
  <c r="K64" i="1"/>
  <c r="L64" i="1"/>
  <c r="F64" i="1"/>
  <c r="O7" i="1"/>
  <c r="K9" i="1"/>
  <c r="O55" i="1"/>
  <c r="H17" i="1"/>
  <c r="H68" i="1" s="1"/>
  <c r="O40" i="1"/>
  <c r="I17" i="1"/>
  <c r="I68" i="1" s="1"/>
  <c r="O31" i="1"/>
  <c r="J17" i="1"/>
  <c r="J68" i="1" s="1"/>
  <c r="O16" i="1"/>
  <c r="O62" i="1"/>
  <c r="O15" i="1"/>
  <c r="O25" i="1"/>
  <c r="O34" i="1"/>
  <c r="O43" i="1"/>
  <c r="O51" i="1"/>
  <c r="O20" i="1"/>
  <c r="O28" i="1"/>
  <c r="O37" i="1"/>
  <c r="O61" i="1"/>
  <c r="K59" i="1"/>
  <c r="O50" i="1"/>
  <c r="O19" i="1"/>
  <c r="O24" i="1"/>
  <c r="O45" i="1"/>
  <c r="K29" i="1"/>
  <c r="N13" i="1"/>
  <c r="L18" i="1"/>
  <c r="N29" i="1"/>
  <c r="O42" i="1"/>
  <c r="L52" i="1"/>
  <c r="M59" i="1"/>
  <c r="L29" i="1"/>
  <c r="K18" i="1"/>
  <c r="K39" i="1"/>
  <c r="K13" i="1"/>
  <c r="L48" i="1"/>
  <c r="O26" i="1"/>
  <c r="O44" i="1"/>
  <c r="O30" i="1"/>
  <c r="O38" i="1"/>
  <c r="O54" i="1"/>
  <c r="M29" i="1"/>
  <c r="M39" i="1"/>
  <c r="O11" i="1"/>
  <c r="O63" i="1"/>
  <c r="O57" i="1"/>
  <c r="O22" i="1"/>
  <c r="N18" i="1"/>
  <c r="M18" i="1"/>
  <c r="O41" i="1"/>
  <c r="O46" i="1"/>
  <c r="N59" i="1"/>
  <c r="O49" i="1"/>
  <c r="L9" i="1"/>
  <c r="O12" i="1"/>
  <c r="O32" i="1"/>
  <c r="O35" i="1"/>
  <c r="K48" i="1"/>
  <c r="M48" i="1"/>
  <c r="N48" i="1"/>
  <c r="M9" i="1"/>
  <c r="O14" i="1"/>
  <c r="O21" i="1"/>
  <c r="L39" i="1"/>
  <c r="N39" i="1"/>
  <c r="M52" i="1"/>
  <c r="O56" i="1"/>
  <c r="K52" i="1"/>
  <c r="N9" i="1"/>
  <c r="M13" i="1"/>
  <c r="O27" i="1"/>
  <c r="O33" i="1"/>
  <c r="O36" i="1"/>
  <c r="O60" i="1"/>
  <c r="O18" i="3"/>
  <c r="K39" i="3"/>
  <c r="O10" i="1"/>
  <c r="N31" i="3"/>
  <c r="O21" i="3"/>
  <c r="N17" i="3"/>
  <c r="O10" i="3"/>
  <c r="K22" i="3"/>
  <c r="C9" i="5"/>
  <c r="D9" i="5"/>
  <c r="L59" i="1"/>
  <c r="N52" i="1"/>
  <c r="O53" i="1"/>
  <c r="O23" i="1"/>
  <c r="L13" i="1"/>
  <c r="S39" i="3"/>
  <c r="E13" i="5"/>
  <c r="S27" i="3"/>
  <c r="S31" i="3"/>
  <c r="O39" i="3" l="1"/>
  <c r="M45" i="3"/>
  <c r="O35" i="3"/>
  <c r="K45" i="3"/>
  <c r="N45" i="3"/>
  <c r="D15" i="5" s="1"/>
  <c r="O31" i="3"/>
  <c r="O45" i="3" s="1"/>
  <c r="G44" i="3"/>
  <c r="G27" i="3"/>
  <c r="G31" i="3"/>
  <c r="G35" i="3"/>
  <c r="G39" i="3"/>
  <c r="M23" i="3"/>
  <c r="C10" i="5" s="1"/>
  <c r="C7" i="5" s="1"/>
  <c r="O5" i="1"/>
  <c r="B10" i="5"/>
  <c r="B7" i="5" s="1"/>
  <c r="O17" i="3"/>
  <c r="C15" i="5"/>
  <c r="C12" i="5" s="1"/>
  <c r="S44" i="3"/>
  <c r="S45" i="3" s="1"/>
  <c r="E15" i="5"/>
  <c r="O9" i="3"/>
  <c r="K23" i="3"/>
  <c r="I6" i="4"/>
  <c r="D14" i="5"/>
  <c r="I5" i="4"/>
  <c r="F5" i="1"/>
  <c r="G5" i="4"/>
  <c r="H5" i="4"/>
  <c r="L17" i="1"/>
  <c r="L68" i="1" s="1"/>
  <c r="M17" i="1"/>
  <c r="M68" i="1" s="1"/>
  <c r="N17" i="1"/>
  <c r="N68" i="1" s="1"/>
  <c r="K17" i="1"/>
  <c r="K68" i="1" s="1"/>
  <c r="O29" i="1"/>
  <c r="O48" i="1"/>
  <c r="O18" i="1"/>
  <c r="O59" i="1"/>
  <c r="O39" i="1"/>
  <c r="O52" i="1"/>
  <c r="O9" i="1"/>
  <c r="H6" i="4"/>
  <c r="B15" i="5"/>
  <c r="O13" i="1"/>
  <c r="E14" i="5"/>
  <c r="B9" i="6"/>
  <c r="M6" i="4" l="1"/>
  <c r="D12" i="5"/>
  <c r="O23" i="3"/>
  <c r="D10" i="5"/>
  <c r="D7" i="5" s="1"/>
  <c r="L6" i="4"/>
  <c r="I7" i="4"/>
  <c r="G6" i="4"/>
  <c r="J6" i="4" s="1"/>
  <c r="B14" i="5"/>
  <c r="B12" i="5" s="1"/>
  <c r="K6" i="4"/>
  <c r="J5" i="4"/>
  <c r="O17" i="1"/>
  <c r="O68" i="1" s="1"/>
  <c r="H7" i="4"/>
  <c r="M5" i="4"/>
  <c r="M7" i="4" s="1"/>
  <c r="D5" i="5"/>
  <c r="L5" i="4"/>
  <c r="C5" i="5"/>
  <c r="K5" i="4"/>
  <c r="B5" i="5"/>
  <c r="C9" i="6"/>
  <c r="E12" i="5"/>
  <c r="C14" i="9"/>
  <c r="C13" i="9"/>
  <c r="N4" i="9"/>
  <c r="O4" i="9" s="1"/>
  <c r="M4" i="9"/>
  <c r="K4" i="9"/>
  <c r="J4" i="9"/>
  <c r="G4" i="9"/>
  <c r="H4" i="9" s="1"/>
  <c r="F4" i="9"/>
  <c r="D4" i="9"/>
  <c r="N6" i="4" l="1"/>
  <c r="L7" i="4"/>
  <c r="G7" i="4"/>
  <c r="J7" i="4"/>
  <c r="N5" i="4"/>
  <c r="K7" i="4"/>
  <c r="I4" i="9"/>
  <c r="B3" i="6" s="1"/>
  <c r="B4" i="6"/>
  <c r="D9" i="6" s="1"/>
  <c r="E23" i="5" s="1"/>
  <c r="N7" i="4" l="1"/>
  <c r="E25" i="5"/>
  <c r="S21" i="3" l="1"/>
  <c r="S20" i="3"/>
  <c r="R17" i="3"/>
  <c r="Q17" i="3"/>
  <c r="P17" i="3"/>
  <c r="P9" i="3"/>
  <c r="P5" i="3"/>
  <c r="S19" i="3"/>
  <c r="S18" i="3"/>
  <c r="S12" i="3"/>
  <c r="S11" i="3"/>
  <c r="S10" i="3"/>
  <c r="R9" i="3"/>
  <c r="Q9" i="3"/>
  <c r="S8" i="3"/>
  <c r="S7" i="3"/>
  <c r="S6" i="3"/>
  <c r="R5" i="3"/>
  <c r="Q5" i="3"/>
  <c r="S63" i="1"/>
  <c r="S62" i="1"/>
  <c r="S61" i="1"/>
  <c r="S60" i="1"/>
  <c r="S57" i="1"/>
  <c r="S56" i="1"/>
  <c r="S55" i="1"/>
  <c r="S54" i="1"/>
  <c r="S53" i="1"/>
  <c r="S47" i="1"/>
  <c r="S46" i="1"/>
  <c r="S45" i="1"/>
  <c r="S44" i="1"/>
  <c r="S43" i="1"/>
  <c r="S42" i="1"/>
  <c r="S41" i="1"/>
  <c r="S40" i="1"/>
  <c r="S38" i="1"/>
  <c r="S37" i="1"/>
  <c r="S36" i="1"/>
  <c r="S35" i="1"/>
  <c r="S34" i="1"/>
  <c r="S33" i="1"/>
  <c r="S32" i="1"/>
  <c r="S31" i="1"/>
  <c r="S30" i="1"/>
  <c r="S28" i="1"/>
  <c r="S27" i="1"/>
  <c r="S26" i="1"/>
  <c r="S25" i="1"/>
  <c r="S24" i="1"/>
  <c r="S23" i="1"/>
  <c r="S22" i="1"/>
  <c r="S21" i="1"/>
  <c r="S20" i="1"/>
  <c r="S19" i="1"/>
  <c r="S16" i="1"/>
  <c r="S15" i="1"/>
  <c r="S14" i="1"/>
  <c r="S12" i="1"/>
  <c r="S11" i="1"/>
  <c r="S10" i="1"/>
  <c r="S51" i="1"/>
  <c r="S50" i="1"/>
  <c r="S49" i="1"/>
  <c r="R59" i="1"/>
  <c r="Q59" i="1"/>
  <c r="P59" i="1"/>
  <c r="R52" i="1"/>
  <c r="Q52" i="1"/>
  <c r="P52" i="1"/>
  <c r="R39" i="1"/>
  <c r="Q39" i="1"/>
  <c r="P39" i="1"/>
  <c r="R29" i="1"/>
  <c r="Q29" i="1"/>
  <c r="P29" i="1"/>
  <c r="R18" i="1"/>
  <c r="Q18" i="1"/>
  <c r="P18" i="1"/>
  <c r="P17" i="1" s="1"/>
  <c r="R13" i="1"/>
  <c r="Q13" i="1"/>
  <c r="P13" i="1"/>
  <c r="R9" i="1"/>
  <c r="Q9" i="1"/>
  <c r="P9" i="1"/>
  <c r="R48" i="1"/>
  <c r="Q48" i="1"/>
  <c r="P48" i="1"/>
  <c r="P68" i="1" s="1"/>
  <c r="F49" i="1"/>
  <c r="C17" i="3"/>
  <c r="C9" i="3"/>
  <c r="C5" i="3"/>
  <c r="F63" i="1"/>
  <c r="E62" i="1"/>
  <c r="E61" i="1"/>
  <c r="F61" i="1" s="1"/>
  <c r="E60" i="1"/>
  <c r="E58" i="1"/>
  <c r="F58" i="1" s="1"/>
  <c r="E57" i="1"/>
  <c r="F57" i="1" s="1"/>
  <c r="E56" i="1"/>
  <c r="F56" i="1" s="1"/>
  <c r="E55" i="1"/>
  <c r="F55" i="1" s="1"/>
  <c r="E54" i="1"/>
  <c r="F54" i="1" s="1"/>
  <c r="E53" i="1"/>
  <c r="E46" i="1"/>
  <c r="F46" i="1" s="1"/>
  <c r="E45" i="1"/>
  <c r="F45" i="1" s="1"/>
  <c r="E44" i="1"/>
  <c r="F44" i="1" s="1"/>
  <c r="E43" i="1"/>
  <c r="F43" i="1" s="1"/>
  <c r="E42" i="1"/>
  <c r="F42" i="1" s="1"/>
  <c r="E41" i="1"/>
  <c r="F41" i="1" s="1"/>
  <c r="E40" i="1"/>
  <c r="F40" i="1" s="1"/>
  <c r="E38" i="1"/>
  <c r="F38" i="1" s="1"/>
  <c r="E37" i="1"/>
  <c r="F37" i="1" s="1"/>
  <c r="E36" i="1"/>
  <c r="F36" i="1" s="1"/>
  <c r="E35" i="1"/>
  <c r="F35" i="1" s="1"/>
  <c r="E34" i="1"/>
  <c r="F34" i="1" s="1"/>
  <c r="E33" i="1"/>
  <c r="F33" i="1" s="1"/>
  <c r="E32" i="1"/>
  <c r="F32" i="1" s="1"/>
  <c r="E31" i="1"/>
  <c r="F31" i="1" s="1"/>
  <c r="E30" i="1"/>
  <c r="F30" i="1" s="1"/>
  <c r="E28" i="1"/>
  <c r="F28" i="1" s="1"/>
  <c r="E27" i="1"/>
  <c r="F27" i="1" s="1"/>
  <c r="E26" i="1"/>
  <c r="F26" i="1" s="1"/>
  <c r="E25" i="1"/>
  <c r="F25" i="1" s="1"/>
  <c r="E24" i="1"/>
  <c r="F24" i="1" s="1"/>
  <c r="E23" i="1"/>
  <c r="F23" i="1" s="1"/>
  <c r="E22" i="1"/>
  <c r="F22" i="1" s="1"/>
  <c r="E21" i="1"/>
  <c r="F21" i="1" s="1"/>
  <c r="E20" i="1"/>
  <c r="F20" i="1" s="1"/>
  <c r="E19" i="1"/>
  <c r="F19" i="1" s="1"/>
  <c r="F15" i="1"/>
  <c r="F16" i="1"/>
  <c r="E14" i="1"/>
  <c r="E12" i="1"/>
  <c r="F12" i="1" s="1"/>
  <c r="E11" i="1"/>
  <c r="F10" i="1"/>
  <c r="B18" i="1"/>
  <c r="B17" i="1" s="1"/>
  <c r="B68" i="1" s="1"/>
  <c r="C18" i="1"/>
  <c r="B39" i="1"/>
  <c r="B29" i="1"/>
  <c r="E21" i="3"/>
  <c r="F21" i="3" s="1"/>
  <c r="E19" i="3"/>
  <c r="F19" i="3" s="1"/>
  <c r="E18" i="3"/>
  <c r="F18" i="3" s="1"/>
  <c r="E12" i="3"/>
  <c r="F12" i="3" s="1"/>
  <c r="E11" i="3"/>
  <c r="F11" i="3" s="1"/>
  <c r="E10" i="3"/>
  <c r="F10" i="3" s="1"/>
  <c r="C39" i="1"/>
  <c r="C29" i="1"/>
  <c r="P22" i="3" l="1"/>
  <c r="P23" i="3" s="1"/>
  <c r="O6" i="4" s="1"/>
  <c r="C22" i="3"/>
  <c r="C23" i="3" s="1"/>
  <c r="G5" i="3" s="1"/>
  <c r="F53" i="1"/>
  <c r="E52" i="1"/>
  <c r="F14" i="1"/>
  <c r="E13" i="1"/>
  <c r="F60" i="1"/>
  <c r="E59" i="1"/>
  <c r="F59" i="1" s="1"/>
  <c r="F11" i="1"/>
  <c r="E9" i="1"/>
  <c r="F9" i="1" s="1"/>
  <c r="C17" i="1"/>
  <c r="C68" i="1" s="1"/>
  <c r="Q22" i="3"/>
  <c r="Q23" i="3" s="1"/>
  <c r="P6" i="4" s="1"/>
  <c r="R22" i="3"/>
  <c r="Q6" i="4" s="1"/>
  <c r="D3" i="5"/>
  <c r="B3" i="5"/>
  <c r="C3" i="5"/>
  <c r="Q17" i="1"/>
  <c r="R17" i="1"/>
  <c r="R68" i="1" s="1"/>
  <c r="S13" i="1"/>
  <c r="E8" i="5"/>
  <c r="S9" i="3"/>
  <c r="S48" i="1"/>
  <c r="S9" i="1"/>
  <c r="S52" i="1"/>
  <c r="S5" i="3"/>
  <c r="S17" i="3"/>
  <c r="S59" i="1"/>
  <c r="S39" i="1"/>
  <c r="S29" i="1"/>
  <c r="S18" i="1"/>
  <c r="F48" i="1"/>
  <c r="F18" i="1"/>
  <c r="F62" i="1"/>
  <c r="E29" i="1"/>
  <c r="F29" i="1" s="1"/>
  <c r="E18" i="1"/>
  <c r="F13" i="1"/>
  <c r="F52" i="1"/>
  <c r="E39" i="1"/>
  <c r="E9" i="3"/>
  <c r="F9" i="3" s="1"/>
  <c r="E17" i="3"/>
  <c r="G22" i="3" l="1"/>
  <c r="E17" i="1"/>
  <c r="E68" i="1" s="1"/>
  <c r="G48" i="1"/>
  <c r="G59" i="1"/>
  <c r="G5" i="1"/>
  <c r="Q68" i="1"/>
  <c r="P5" i="4" s="1"/>
  <c r="P7" i="4" s="1"/>
  <c r="F17" i="3"/>
  <c r="F23" i="3" s="1"/>
  <c r="E23" i="3"/>
  <c r="D4" i="5"/>
  <c r="D2" i="5" s="1"/>
  <c r="D17" i="5" s="1"/>
  <c r="B4" i="5"/>
  <c r="B2" i="5" s="1"/>
  <c r="B17" i="5" s="1"/>
  <c r="E3" i="5"/>
  <c r="G64" i="1"/>
  <c r="S17" i="1"/>
  <c r="S68" i="1" s="1"/>
  <c r="C7" i="6"/>
  <c r="D7" i="6" s="1"/>
  <c r="E21" i="5" s="1"/>
  <c r="Q5" i="4"/>
  <c r="Q7" i="4" s="1"/>
  <c r="O5" i="4"/>
  <c r="B5" i="4"/>
  <c r="B7" i="6"/>
  <c r="R6" i="4"/>
  <c r="S22" i="3"/>
  <c r="S23" i="3" s="1"/>
  <c r="C5" i="4"/>
  <c r="G17" i="1"/>
  <c r="G13" i="3"/>
  <c r="G9" i="1"/>
  <c r="F39" i="1"/>
  <c r="G47" i="1"/>
  <c r="G39" i="1"/>
  <c r="G52" i="1"/>
  <c r="G29" i="1"/>
  <c r="G13" i="1"/>
  <c r="F17" i="1" l="1"/>
  <c r="F68" i="1" s="1"/>
  <c r="C4" i="5"/>
  <c r="C2" i="5" s="1"/>
  <c r="C17" i="5" s="1"/>
  <c r="R5" i="4"/>
  <c r="R7" i="4" s="1"/>
  <c r="O7" i="4"/>
  <c r="B8" i="6"/>
  <c r="B10" i="6" s="1"/>
  <c r="E9" i="5"/>
  <c r="B6" i="4"/>
  <c r="B7" i="4" s="1"/>
  <c r="D6" i="4"/>
  <c r="E10" i="5"/>
  <c r="C8" i="6"/>
  <c r="C6" i="4"/>
  <c r="F6" i="4" s="1"/>
  <c r="G9" i="3"/>
  <c r="G17" i="3"/>
  <c r="E4" i="5" l="1"/>
  <c r="E6" i="4"/>
  <c r="D5" i="4"/>
  <c r="E5" i="5"/>
  <c r="C7" i="4"/>
  <c r="E7" i="5"/>
  <c r="D8" i="6"/>
  <c r="C10" i="6"/>
  <c r="E2" i="5" l="1"/>
  <c r="E17" i="5" s="1"/>
  <c r="D7" i="4"/>
  <c r="E5" i="4"/>
  <c r="E7" i="4" s="1"/>
  <c r="D10" i="6"/>
  <c r="E22" i="5"/>
  <c r="E20" i="5" s="1"/>
  <c r="E31" i="5" l="1"/>
  <c r="E33" i="5" s="1"/>
</calcChain>
</file>

<file path=xl/sharedStrings.xml><?xml version="1.0" encoding="utf-8"?>
<sst xmlns="http://schemas.openxmlformats.org/spreadsheetml/2006/main" count="303" uniqueCount="164">
  <si>
    <t>Budget del Programma di investimenti</t>
  </si>
  <si>
    <t>Investimenti produttivi industriali</t>
  </si>
  <si>
    <t>Suolo aziendale</t>
  </si>
  <si>
    <t>Sistemazione suolo</t>
  </si>
  <si>
    <t>Indagini geognostiche preliminari</t>
  </si>
  <si>
    <t>Opere murarie</t>
  </si>
  <si>
    <t>Capannoni e fabbricati industriali, per uffici, per servomezzi e per servizi</t>
  </si>
  <si>
    <t>Strade</t>
  </si>
  <si>
    <t>Piazzali</t>
  </si>
  <si>
    <t>Recinzioni</t>
  </si>
  <si>
    <t>Tettoie</t>
  </si>
  <si>
    <t>Cabine metano, elettriche, etc.</t>
  </si>
  <si>
    <t>Basamenti per macchinari ed impianti</t>
  </si>
  <si>
    <t>Rete fognaria</t>
  </si>
  <si>
    <t>Pozzi</t>
  </si>
  <si>
    <t>Altro</t>
  </si>
  <si>
    <t>Impianti generali</t>
  </si>
  <si>
    <t>Riscaldamento</t>
  </si>
  <si>
    <t>Condizionamento</t>
  </si>
  <si>
    <t>Idrico</t>
  </si>
  <si>
    <t>Elettrico</t>
  </si>
  <si>
    <t>Sanitario</t>
  </si>
  <si>
    <t>Metano</t>
  </si>
  <si>
    <t>Aria compressa</t>
  </si>
  <si>
    <t>Telefonico</t>
  </si>
  <si>
    <t>Altri impianti generali</t>
  </si>
  <si>
    <t>Infrastrutture aziendali</t>
  </si>
  <si>
    <t>Allacciamenti ferroviari</t>
  </si>
  <si>
    <t>Allacciamenti stradali</t>
  </si>
  <si>
    <t>Allacciamenti idrici</t>
  </si>
  <si>
    <t>Allacciamenti elettrici</t>
  </si>
  <si>
    <t>Allacciamenti informatici</t>
  </si>
  <si>
    <t>Allaggiamento ai metanodotti</t>
  </si>
  <si>
    <t>Macchinari</t>
  </si>
  <si>
    <t>Impianti tecnologici</t>
  </si>
  <si>
    <t>Attrezzature</t>
  </si>
  <si>
    <t>Hardware</t>
  </si>
  <si>
    <t>Programmi informatici, brevetti, licenze, know-how e conoscenze tecniche non brevettate</t>
  </si>
  <si>
    <t>Aliquota IVA</t>
  </si>
  <si>
    <t>Nel caso in cui il programma di investimenti interessi più unità produttive, distinguere analiticamente gli inteventi specificando a quale unità produttiva afferiscono.
Non sono ammissibili titoli di spesa relativi a beni e/o servizi il cui costo complessivo agevolabile risulti inferiore a 500€</t>
  </si>
  <si>
    <t>Diritti di brevetto</t>
  </si>
  <si>
    <t>Licenze</t>
  </si>
  <si>
    <t>Know-how</t>
  </si>
  <si>
    <t>Altre forme di proprietà intellettuale (specificare)</t>
  </si>
  <si>
    <t>TOTALE</t>
  </si>
  <si>
    <r>
      <rPr>
        <b/>
        <sz val="11"/>
        <color theme="1"/>
        <rFont val="Aptos Narrow"/>
        <family val="2"/>
        <scheme val="minor"/>
      </rPr>
      <t xml:space="preserve">Impianti per la produzione di energia da fonti rinnovabili o impianti di cogenerazione
</t>
    </r>
    <r>
      <rPr>
        <i/>
        <sz val="9"/>
        <color theme="1"/>
        <rFont val="Aptos Narrow"/>
        <family val="2"/>
        <scheme val="minor"/>
      </rPr>
      <t>(nei limiti delle esigenze di autoconsumo dell'unità produttiva oggetto di intervento)</t>
    </r>
  </si>
  <si>
    <r>
      <t xml:space="preserve">Mezzi mobili
</t>
    </r>
    <r>
      <rPr>
        <i/>
        <sz val="9"/>
        <color theme="1"/>
        <rFont val="Aptos Narrow"/>
        <family val="2"/>
        <scheme val="minor"/>
      </rPr>
      <t>(solo se strettametne necessari al ciclo di produzione e dimensionati in base all'effettiva capacità produttiva; sono esclusi, in ogni caso, i mezzi di trasporto di merci e/o persone e i mezzi targati)</t>
    </r>
  </si>
  <si>
    <r>
      <t xml:space="preserve">Costi del personale
</t>
    </r>
    <r>
      <rPr>
        <i/>
        <sz val="9"/>
        <color theme="1"/>
        <rFont val="Aptos Narrow"/>
        <family val="2"/>
        <scheme val="minor"/>
      </rPr>
      <t>(Le ore effettivamente destinate ad attività di R&amp;D lavorate da personale dipendente non possono superare il 60% del totale delle ore annue effettivamente disponibili da CCNL)</t>
    </r>
  </si>
  <si>
    <r>
      <t xml:space="preserve">Costi relativi all'acquisto di strumentazione ed attrezzature
</t>
    </r>
    <r>
      <rPr>
        <i/>
        <sz val="9"/>
        <color theme="1"/>
        <rFont val="Aptos Narrow"/>
        <family val="2"/>
        <scheme val="minor"/>
      </rPr>
      <t>(nella misura e per il periodo in cui sono utilizzati per il progetto)</t>
    </r>
  </si>
  <si>
    <t>Profilo 1</t>
  </si>
  <si>
    <t>Profilo 2</t>
  </si>
  <si>
    <t>Profilo n</t>
  </si>
  <si>
    <t>Ricerca contrattuale</t>
  </si>
  <si>
    <t>Brevetti</t>
  </si>
  <si>
    <t>Servizi di consulenza (specificare)</t>
  </si>
  <si>
    <t>Altri servizi pertinenti (specificare)</t>
  </si>
  <si>
    <t>Budget complessivo del Programma di investimenti</t>
  </si>
  <si>
    <t>Investimento produttivo iniziale</t>
  </si>
  <si>
    <t>Item 1</t>
  </si>
  <si>
    <t>Item 2</t>
  </si>
  <si>
    <t>Item 3</t>
  </si>
  <si>
    <t>Importo esposto
A</t>
  </si>
  <si>
    <t>Importo ammissibile
B</t>
  </si>
  <si>
    <t>IVA
C</t>
  </si>
  <si>
    <t>Totale lordo
A+C</t>
  </si>
  <si>
    <t>Incidenza
A/Costo totale lordo</t>
  </si>
  <si>
    <t>Anno 1</t>
  </si>
  <si>
    <t>Anno 2</t>
  </si>
  <si>
    <t>Anno 3</t>
  </si>
  <si>
    <r>
      <t xml:space="preserve">Cronoprogramma della spesa
</t>
    </r>
    <r>
      <rPr>
        <i/>
        <sz val="10"/>
        <color theme="1"/>
        <rFont val="Aptos Narrow"/>
        <family val="2"/>
        <scheme val="minor"/>
      </rPr>
      <t>(distribuzione del costo ammissibile per ciascuna anno del periodo di realizzazione dell'investimento)</t>
    </r>
  </si>
  <si>
    <t>Fabbisogni finanziari</t>
  </si>
  <si>
    <t>Investimento produttivo iniziale:</t>
  </si>
  <si>
    <t>Investimenti immateriali</t>
  </si>
  <si>
    <t>Investimenti materiali</t>
  </si>
  <si>
    <t>IVA sugli investimenti produttivi</t>
  </si>
  <si>
    <t>Costi del personale</t>
  </si>
  <si>
    <t>Altri costi diversi dal personale</t>
  </si>
  <si>
    <t>IVA sugli investimenti in R&amp;D</t>
  </si>
  <si>
    <t>Totale Fabbisogni</t>
  </si>
  <si>
    <t>Coperture finanziarie</t>
  </si>
  <si>
    <t>Quota agevolata:</t>
  </si>
  <si>
    <t>Cofinanziamento privato:</t>
  </si>
  <si>
    <t>Incremento Capitale Sociale</t>
  </si>
  <si>
    <t>Finanziamento ordinario collegato a contributo in c/interessi</t>
  </si>
  <si>
    <t>Finanziamenti a m/l termine</t>
  </si>
  <si>
    <t>Finanziamenti a breve termine</t>
  </si>
  <si>
    <t>Altre Disponibilità (specificare)</t>
  </si>
  <si>
    <t>Totale Fonti</t>
  </si>
  <si>
    <t>Delta</t>
  </si>
  <si>
    <r>
      <t xml:space="preserve">Intensità di aiuto applicabile progetto di Ricerca industriale ex art. 25 GBER </t>
    </r>
    <r>
      <rPr>
        <i/>
        <sz val="11"/>
        <color theme="1"/>
        <rFont val="Aptos Narrow"/>
        <family val="2"/>
        <scheme val="minor"/>
      </rPr>
      <t>(contributo alla spesa)</t>
    </r>
  </si>
  <si>
    <r>
      <t xml:space="preserve">Intensità di aiuto applicabile ex art. 14 GBER </t>
    </r>
    <r>
      <rPr>
        <i/>
        <sz val="11"/>
        <color theme="1"/>
        <rFont val="Aptos Narrow"/>
        <family val="2"/>
        <scheme val="minor"/>
      </rPr>
      <t>(contributo in c/capitale investimento produttivo)</t>
    </r>
    <r>
      <rPr>
        <sz val="11"/>
        <color theme="1"/>
        <rFont val="Aptos Narrow"/>
        <family val="2"/>
        <scheme val="minor"/>
      </rPr>
      <t>:</t>
    </r>
  </si>
  <si>
    <r>
      <t xml:space="preserve">Intensità di aiuto applicabile progetto di Sviluppo sperimentale ex art. 25 GBER </t>
    </r>
    <r>
      <rPr>
        <i/>
        <sz val="11"/>
        <color theme="1"/>
        <rFont val="Aptos Narrow"/>
        <family val="2"/>
        <scheme val="minor"/>
      </rPr>
      <t>(contributo alla spesa)</t>
    </r>
  </si>
  <si>
    <t>Art. 25.4 GBER</t>
  </si>
  <si>
    <t>Maggiorazioni per PMI</t>
  </si>
  <si>
    <t>Altre maggiorazioni ex art. 25.6 del GBER</t>
  </si>
  <si>
    <t>Ricerca Ind.le</t>
  </si>
  <si>
    <t>Sviluppo Sper.le</t>
  </si>
  <si>
    <t>PMI ex art. 25.6.a) del GBER</t>
  </si>
  <si>
    <t>Altre maggiorazioni ex art. 25.6.b) del GBER</t>
  </si>
  <si>
    <t>Altre maggiorazioni ex art. 25.6.d) del GBER</t>
  </si>
  <si>
    <t>Operatore NON economico</t>
  </si>
  <si>
    <t>Max</t>
  </si>
  <si>
    <t>Micro impresa</t>
  </si>
  <si>
    <t>-</t>
  </si>
  <si>
    <t>Piccola impresa</t>
  </si>
  <si>
    <t>Grande impresa</t>
  </si>
  <si>
    <t>Tipologia soggetto</t>
  </si>
  <si>
    <t>AGEVOLAZIONI PER Progetto di Ricerca Industriale (PRI)</t>
  </si>
  <si>
    <t>AGEVOLAZIONI PER Progetto di Sviluppo Sperimentale (PSS)</t>
  </si>
  <si>
    <t>Intensità di aiuto di riferimento</t>
  </si>
  <si>
    <t>Maggiorazione per PMI ex art. 25.6.a) GBER</t>
  </si>
  <si>
    <t>Maggiorazione ex art. 25.6.c GBER (aree 107.3.a)*</t>
  </si>
  <si>
    <t>Altre maggiorazioni ex art. 25.6.b) del GBER*</t>
  </si>
  <si>
    <t>Massimale intensità d'aiuto concedibile</t>
  </si>
  <si>
    <t>VERO/FALSO</t>
  </si>
  <si>
    <t>Maggiorazione</t>
  </si>
  <si>
    <t>A</t>
  </si>
  <si>
    <t>* le maggiorazioni di cui all'art. 25.6.b e 25.6.c del GBER non possono essere combinate tra loro. È possibile, pertanto, selezionare solo una delle due opzioni. Vero =SI _ falso = NO).</t>
  </si>
  <si>
    <t>Nel caso in cui il soggetto richiedente non intenda usufruire delle maggiorazioni di cui all'art. 25.6.b) GBER, deve utilizzare la sola maggiorazione prevista dall'art. 25.6.c).
Le celle evidenziate in giallo sono le uniche a poter essere valorizzate.</t>
  </si>
  <si>
    <t>Istruzioni per la compilazione:</t>
  </si>
  <si>
    <t>Progetti di Ricerca Industriale e Sviluppo sperimentale</t>
  </si>
  <si>
    <t>Media impresa e Small mid-cap</t>
  </si>
  <si>
    <t>Progetto produttivo</t>
  </si>
  <si>
    <t>Art. 14 del GBER</t>
  </si>
  <si>
    <t>Denominazione soggetto proponente</t>
  </si>
  <si>
    <t>AGEVOLAZIONI per Investimento produttivo (IP)</t>
  </si>
  <si>
    <t xml:space="preserve">Maggiorazione per PMI </t>
  </si>
  <si>
    <t>Contributo in c/capitale 
C</t>
  </si>
  <si>
    <t>Investimenti in Ricerca industriale</t>
  </si>
  <si>
    <t>Investimenti in  Sviluppo sperimentale</t>
  </si>
  <si>
    <t>Investimento in RI:</t>
  </si>
  <si>
    <t>Investimento in SS:</t>
  </si>
  <si>
    <r>
      <t xml:space="preserve">Cronoprogramma della spesa ammissibile
</t>
    </r>
    <r>
      <rPr>
        <i/>
        <sz val="10"/>
        <color theme="1"/>
        <rFont val="Aptos Narrow"/>
        <family val="2"/>
        <scheme val="minor"/>
      </rPr>
      <t>(distribuzione del costo ammissibile per ciascuna anno del periodo di realizzazione dell'investimento)</t>
    </r>
  </si>
  <si>
    <t>Compilare esclusivamente le celle evidenziate in giallo, utilizzando laddove disponibile i menù a tendina.</t>
  </si>
  <si>
    <t>Incidenza
sul Costo totale lordo dell'investimento produttivo</t>
  </si>
  <si>
    <r>
      <t xml:space="preserve">Il </t>
    </r>
    <r>
      <rPr>
        <i/>
        <sz val="11"/>
        <color theme="1"/>
        <rFont val="Aptos Narrow"/>
        <family val="2"/>
        <scheme val="minor"/>
      </rPr>
      <t>tool</t>
    </r>
    <r>
      <rPr>
        <sz val="11"/>
        <color theme="1"/>
        <rFont val="Aptos Narrow"/>
        <family val="2"/>
        <scheme val="minor"/>
      </rPr>
      <t xml:space="preserve"> include appositi fogli elettronici funzionali alla predisposizione dei prospetti di cui è richiesta la compilazione ai fini della presentazione di specifiche sezioni del Progetto Definitivo.
Ai fini di una stima più attendibile del costo totale del programma di investimenti da indicare all'interno della domanda preliminare di accesso alle agevolazioni, si raccomanda di utilizzare il </t>
    </r>
    <r>
      <rPr>
        <i/>
        <sz val="11"/>
        <color theme="1"/>
        <rFont val="Aptos Narrow"/>
        <family val="2"/>
        <scheme val="minor"/>
      </rPr>
      <t>tool</t>
    </r>
    <r>
      <rPr>
        <sz val="11"/>
        <color theme="1"/>
        <rFont val="Aptos Narrow"/>
        <family val="2"/>
        <scheme val="minor"/>
      </rPr>
      <t xml:space="preserve"> già in Fase I, fermo restante che il programma di spesa potrà essere revisionato ed aggiornato in Fase II, in coerenza con quanto previsto nella documentazione prodotta dal soggetto proponente ai fini della dimostrazione della pertinenza e della congruità della spesa associata ai singoli interventi di cui è prevista la realizzazione.</t>
    </r>
  </si>
  <si>
    <r>
      <t xml:space="preserve">ISTRUZIONI PER L'UTILIZZO DEL </t>
    </r>
    <r>
      <rPr>
        <b/>
        <i/>
        <sz val="11"/>
        <color theme="1"/>
        <rFont val="Aptos Narrow"/>
        <family val="2"/>
        <scheme val="minor"/>
      </rPr>
      <t>TOOL</t>
    </r>
  </si>
  <si>
    <r>
      <t xml:space="preserve">L'utilizzo del </t>
    </r>
    <r>
      <rPr>
        <i/>
        <sz val="11"/>
        <color theme="1"/>
        <rFont val="Aptos Narrow"/>
        <family val="2"/>
        <scheme val="minor"/>
      </rPr>
      <t>tool</t>
    </r>
    <r>
      <rPr>
        <sz val="11"/>
        <color theme="1"/>
        <rFont val="Aptos Narrow"/>
        <family val="2"/>
        <scheme val="minor"/>
      </rPr>
      <t xml:space="preserve"> da parte dei soggetti proponenti non è obbligatorio, ma è raccomandabile nell'ottica di una più opportuna ed omogenea modalità di redazione dei prospetti di calcolo richiesti ai fini della valutazione della sostenibilità economico-finanziaria del programma di investimenti</t>
    </r>
  </si>
  <si>
    <t>La compilazione dei vari prospetti dovrà seguire l'ordine dei fogli di calcolo posti a margine delle presenti istruzioni, valorizzando esclusivamente i campi non bloccati del file.</t>
  </si>
  <si>
    <t>I dati esposti nei differenti fogli di calcolo dovranno essere riportati all'interno dei pertinenti prospetti contenuti all'interno del formulario di progetto di Fase I e dello schema di progetto definitivo di Fase II</t>
  </si>
  <si>
    <r>
      <t xml:space="preserve">Cronoprogramma della spesa totale esposta
</t>
    </r>
    <r>
      <rPr>
        <i/>
        <sz val="10"/>
        <color theme="1"/>
        <rFont val="Aptos Narrow"/>
        <family val="2"/>
        <scheme val="minor"/>
      </rPr>
      <t>(distribuzione del costo esposto per ciascuna anno del periodo di realizzazione dell'investimento)</t>
    </r>
  </si>
  <si>
    <r>
      <t xml:space="preserve">Cronoprogramma IVA esposta
</t>
    </r>
    <r>
      <rPr>
        <i/>
        <sz val="10"/>
        <color theme="1"/>
        <rFont val="Aptos Narrow"/>
        <family val="2"/>
        <scheme val="minor"/>
      </rPr>
      <t>(distribuzione dell'IVA esposta per ciascuna anno del periodo di realizzazione dell'investimento)</t>
    </r>
  </si>
  <si>
    <r>
      <t xml:space="preserve">Cronoprogramma della spesa esposta
</t>
    </r>
    <r>
      <rPr>
        <i/>
        <sz val="10"/>
        <color theme="1"/>
        <rFont val="Aptos Narrow"/>
        <family val="2"/>
        <scheme val="minor"/>
      </rPr>
      <t>(distribuzione del costo esposto per ciascuna anno del periodo di realizzazione dell'investimento)</t>
    </r>
  </si>
  <si>
    <r>
      <t xml:space="preserve">Cronoprogramma dell'IVA esposta
</t>
    </r>
    <r>
      <rPr>
        <i/>
        <sz val="10"/>
        <color theme="1"/>
        <rFont val="Aptos Narrow"/>
        <family val="2"/>
        <scheme val="minor"/>
      </rPr>
      <t>(distribuzione dell'IVA esposta per ciascuna anno del periodo di realizzazione dell'investimento)</t>
    </r>
  </si>
  <si>
    <r>
      <t xml:space="preserve">Cronoprogramma dell'IVA esposta
</t>
    </r>
    <r>
      <rPr>
        <i/>
        <sz val="10"/>
        <color theme="1"/>
        <rFont val="Aptos Narrow"/>
        <family val="2"/>
        <scheme val="minor"/>
      </rPr>
      <t>(distribuzione dell'IVA esposta per ciascun anno del periodo di realizzazione dell'investimento)</t>
    </r>
  </si>
  <si>
    <r>
      <t xml:space="preserve">Cronoprogramma della spesa esposta
</t>
    </r>
    <r>
      <rPr>
        <i/>
        <sz val="10"/>
        <color theme="1"/>
        <rFont val="Aptos Narrow"/>
        <family val="2"/>
        <scheme val="minor"/>
      </rPr>
      <t>(distribuzione del costo esposto per ciascun anno del periodo di realizzazione dell'investimento)</t>
    </r>
  </si>
  <si>
    <t>Contributo c/capitale investimento produttivo iniziale</t>
  </si>
  <si>
    <t>Contributo alla spesa progetto di RI</t>
  </si>
  <si>
    <t>Contributo alla spesa progetto di SS</t>
  </si>
  <si>
    <t>IPI.5 - Strumentazione, attrezzature, arredi e macchinari</t>
  </si>
  <si>
    <r>
      <rPr>
        <b/>
        <sz val="11"/>
        <color theme="1"/>
        <rFont val="Aptos Narrow"/>
        <family val="2"/>
        <scheme val="minor"/>
      </rPr>
      <t xml:space="preserve">IPI.2.2 - Acquisto del suolo aziendale e/o sue sistemazioni per siti in stato di degrado o precedentemente adibiti ad uso industriale comprendenti edifici e che richiedano interventi di bonifica
</t>
    </r>
    <r>
      <rPr>
        <i/>
        <sz val="9"/>
        <color theme="1"/>
        <rFont val="Aptos Narrow"/>
        <family val="2"/>
        <scheme val="minor"/>
      </rPr>
      <t>(entro il limite del 15% del costo totale dell'investimento produttivo. Questa tipologia di costo è alternativa a quella precedente se riferita alla medesima unità produttiva)</t>
    </r>
  </si>
  <si>
    <r>
      <t xml:space="preserve">Costi relativi agli immobili e ai terreni
</t>
    </r>
    <r>
      <rPr>
        <i/>
        <sz val="9"/>
        <color theme="1"/>
        <rFont val="Aptos Narrow"/>
        <family val="2"/>
        <scheme val="minor"/>
      </rPr>
      <t>(nella misura e per il periodo in cui sono utilizzati per il progetto)</t>
    </r>
  </si>
  <si>
    <r>
      <t xml:space="preserve">Altri costi di esercizio di cui all'art. 25.3.(e) del RGE
</t>
    </r>
    <r>
      <rPr>
        <i/>
        <sz val="9"/>
        <color theme="1"/>
        <rFont val="Aptos Narrow"/>
        <family val="2"/>
        <scheme val="minor"/>
      </rPr>
      <t>(Spese generali supplementari e altri costi di esercizio, compresi i costi dei materiali, delle forniture e di prodotti analoghi direttamente imputabili al progetto di R&amp;D. Il costo complessivo di tali spese è determinato in misura forfettaria in ragione del 20% del costo totale ammissibile degli altri costi del progetto di R&amp;D)</t>
    </r>
  </si>
  <si>
    <t>Incidenza
B/Costo totale ammissibile</t>
  </si>
  <si>
    <r>
      <rPr>
        <b/>
        <sz val="11"/>
        <color theme="1"/>
        <rFont val="Aptos Narrow"/>
        <family val="2"/>
        <scheme val="minor"/>
      </rPr>
      <t xml:space="preserve">Costi per la ricerca contrattuale, i brevetti e i servizi di consulenza utilizzati esclusivamente ai fini del progetto
</t>
    </r>
    <r>
      <rPr>
        <i/>
        <sz val="9"/>
        <color theme="1"/>
        <rFont val="Aptos Narrow"/>
        <family val="2"/>
        <scheme val="minor"/>
      </rPr>
      <t>(Rientrano nella presente categoria anche i costi relativi ad attività di comunicazione e disseminazione dei risultati della ricerca industriale e/o sviluppo sperimentale, compresi i costi connessi con gli adempimenti obbligatori di informazione e comunicazione di cui all’art. 50, par. 1, lett. e) del RDC)</t>
    </r>
  </si>
  <si>
    <t>WARNING:</t>
  </si>
  <si>
    <r>
      <t xml:space="preserve">IPI.1 - Costi per l'acquisto di immobili
</t>
    </r>
    <r>
      <rPr>
        <i/>
        <sz val="9"/>
        <color theme="1"/>
        <rFont val="Aptos Narrow"/>
        <family val="2"/>
        <scheme val="minor"/>
      </rPr>
      <t>(entro il limite del 30% del costo totale dell'investimento produttivo ammissibile)</t>
    </r>
  </si>
  <si>
    <r>
      <t xml:space="preserve">IPI.2.1 - Acquisto del suolo aziendale e/o sue sistemazioni
</t>
    </r>
    <r>
      <rPr>
        <i/>
        <sz val="9"/>
        <color theme="1"/>
        <rFont val="Aptos Narrow"/>
        <family val="2"/>
        <scheme val="minor"/>
      </rPr>
      <t>(entro il limite del 10% del costo totale dell'investimento produttivo ammissibile)</t>
    </r>
  </si>
  <si>
    <r>
      <t xml:space="preserve">IPI.3 - Adeguamento o ristrutturazione di spazi fisici
</t>
    </r>
    <r>
      <rPr>
        <i/>
        <sz val="9"/>
        <color theme="1"/>
        <rFont val="Aptos Narrow"/>
        <family val="2"/>
        <scheme val="minor"/>
      </rPr>
      <t>(entro il limite del 40% del costo totale dell'investimento produttivo ammissibile)</t>
    </r>
  </si>
  <si>
    <r>
      <t xml:space="preserve">IPI.7 - Costi per servizi di consulenza ed affini
</t>
    </r>
    <r>
      <rPr>
        <i/>
        <sz val="9"/>
        <color theme="1"/>
        <rFont val="Aptos Narrow"/>
        <family val="2"/>
        <scheme val="minor"/>
      </rPr>
      <t>(compresi quelli connessi per l’espletamento degli adempimenti obbligatori di informazione e comunicazione di cui all’art. 50, par. 1, lett. e) del RDC; entro il limite del 20% del costo totale dell'investimento produttivo ammissibile)</t>
    </r>
  </si>
  <si>
    <t>Le celle evidenziate in rosso presentano delle anomalie, al verificarsi delle quali, l'estensore è tenuto a verificare la coerenza dei dati inseriti rispetto a quanto richiesto dall'Avviso (es. superamento di massimali, distribuzione dei costi su base annuale non coincidente con il totale del costo di cui è previsto il sostenimento, altro)</t>
  </si>
  <si>
    <r>
      <t xml:space="preserve">IPI.4 - Progettazione, direzione dei lavori e sicurezza di cantiere
</t>
    </r>
    <r>
      <rPr>
        <i/>
        <sz val="9"/>
        <color theme="1"/>
        <rFont val="Aptos Narrow"/>
        <family val="2"/>
        <scheme val="minor"/>
      </rPr>
      <t>(Nel limite del 4% del costo totale dell'investimento produttivo ammissibile)</t>
    </r>
  </si>
  <si>
    <r>
      <t xml:space="preserve">IPI.6 -  Software, licenze d'uso, know-how, altre forme di proprietà intellettuale strettamente funzionali alla realizzazione dell'IPI
</t>
    </r>
    <r>
      <rPr>
        <i/>
        <sz val="9"/>
        <color theme="1"/>
        <rFont val="Aptos Narrow"/>
        <family val="2"/>
        <scheme val="minor"/>
      </rPr>
      <t>(Ai fini della valutazione della relativa ammissibilità, devono essere oggetto di perizia tecnica asseverata da prodursi in Fase II unitamente al progetto definitivo. Le stesse spese dovranno esse sostenute entro il massimale del 20% del costo totale dell'investimento produttivo ammissibile)</t>
    </r>
  </si>
  <si>
    <t>Progetto di Ricerca Industriale e/o di Sviluppo Sperimentale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</si>
</sst>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
    <numFmt numFmtId="165" formatCode="_-* #,##0.00\ [$€-410]_-;\-* #,##0.00\ [$€-410]_-;_-* &quot;-&quot;??\ [$€-410]_-;_-@_-"/>
    <numFmt numFmtId="166" formatCode="&quot;VERO&quot;;&quot;VERO&quot;;&quot;FALSO&quot;"/>
    <numFmt numFmtId="167" formatCode="_-* #,##0.00&quot; €&quot;_-;\-* #,##0.00&quot; €&quot;_-;_-* \-??&quot; €&quot;_-;_-@_-"/>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sz val="18"/>
      <color theme="1"/>
      <name val="Aptos Narrow"/>
      <family val="2"/>
      <scheme val="minor"/>
    </font>
    <font>
      <i/>
      <sz val="9"/>
      <color theme="1"/>
      <name val="Aptos Narrow"/>
      <family val="2"/>
      <scheme val="minor"/>
    </font>
    <font>
      <b/>
      <i/>
      <sz val="11"/>
      <color theme="1"/>
      <name val="Aptos Narrow"/>
      <family val="2"/>
      <scheme val="minor"/>
    </font>
    <font>
      <i/>
      <sz val="10"/>
      <color theme="1"/>
      <name val="Aptos Narrow"/>
      <family val="2"/>
      <scheme val="minor"/>
    </font>
    <font>
      <b/>
      <sz val="9"/>
      <color theme="1"/>
      <name val="Verdana"/>
      <family val="2"/>
    </font>
    <font>
      <sz val="9"/>
      <color theme="1"/>
      <name val="Verdana"/>
      <family val="2"/>
    </font>
    <font>
      <i/>
      <sz val="9"/>
      <color theme="1"/>
      <name val="Calibri"/>
      <family val="2"/>
    </font>
    <font>
      <sz val="9"/>
      <color theme="1"/>
      <name val="Calibri"/>
      <family val="2"/>
    </font>
    <font>
      <sz val="11"/>
      <color theme="1"/>
      <name val="Aptos Narrow"/>
      <family val="2"/>
      <charset val="1"/>
    </font>
    <font>
      <b/>
      <sz val="11"/>
      <color theme="1"/>
      <name val="Aptos Narrow"/>
      <family val="2"/>
      <charset val="1"/>
    </font>
    <font>
      <b/>
      <i/>
      <sz val="11"/>
      <color theme="1"/>
      <name val="Aptos Narrow"/>
      <family val="2"/>
      <charset val="1"/>
    </font>
    <font>
      <b/>
      <sz val="10"/>
      <color theme="1"/>
      <name val="Aptos Narrow"/>
      <family val="2"/>
      <charset val="1"/>
    </font>
    <font>
      <sz val="10"/>
      <color theme="1"/>
      <name val="Aptos Narrow"/>
      <family val="2"/>
      <charset val="1"/>
    </font>
    <font>
      <b/>
      <i/>
      <sz val="10"/>
      <color theme="1"/>
      <name val="Aptos Narrow"/>
      <family val="2"/>
      <charset val="1"/>
    </font>
    <font>
      <i/>
      <sz val="10"/>
      <color theme="1"/>
      <name val="Aptos Narrow"/>
      <family val="2"/>
      <charset val="1"/>
    </font>
    <font>
      <i/>
      <sz val="10"/>
      <color theme="1"/>
      <name val="Aptos Narrow"/>
      <family val="2"/>
    </font>
    <font>
      <sz val="10"/>
      <color theme="0"/>
      <name val="Aptos Narrow"/>
      <family val="2"/>
      <charset val="1"/>
    </font>
    <font>
      <b/>
      <sz val="11"/>
      <color theme="1"/>
      <name val="Aptos Narrow"/>
      <family val="2"/>
    </font>
    <font>
      <sz val="11"/>
      <color rgb="FFFF0000"/>
      <name val="Aptos Narrow"/>
      <family val="2"/>
      <scheme val="minor"/>
    </font>
  </fonts>
  <fills count="16">
    <fill>
      <patternFill patternType="none"/>
    </fill>
    <fill>
      <patternFill patternType="gray125"/>
    </fill>
    <fill>
      <patternFill patternType="solid">
        <fgColor theme="0" tint="-0.499984740745262"/>
        <bgColor indexed="64"/>
      </patternFill>
    </fill>
    <fill>
      <patternFill patternType="solid">
        <fgColor theme="2" tint="-9.9978637043366805E-2"/>
        <bgColor rgb="FFC0C0C0"/>
      </patternFill>
    </fill>
    <fill>
      <patternFill patternType="solid">
        <fgColor theme="7" tint="0.79989013336588644"/>
        <bgColor rgb="FFCCFFFF"/>
      </patternFill>
    </fill>
    <fill>
      <patternFill patternType="solid">
        <fgColor theme="5" tint="0.79989013336588644"/>
        <bgColor rgb="FFFFC7CE"/>
      </patternFill>
    </fill>
    <fill>
      <patternFill patternType="solid">
        <fgColor theme="5" tint="0.79998168889431442"/>
        <bgColor rgb="FFCCFFFF"/>
      </patternFill>
    </fill>
    <fill>
      <patternFill patternType="solid">
        <fgColor rgb="FFFFFF00"/>
        <bgColor rgb="FFFFFF00"/>
      </patternFill>
    </fill>
    <fill>
      <patternFill patternType="solid">
        <fgColor rgb="FFFFFF00"/>
        <bgColor rgb="FFCCFFFF"/>
      </patternFill>
    </fill>
    <fill>
      <patternFill patternType="solid">
        <fgColor rgb="FFFFFF00"/>
        <bgColor rgb="FFFFC7CE"/>
      </patternFill>
    </fill>
    <fill>
      <patternFill patternType="solid">
        <fgColor theme="7" tint="0.59999389629810485"/>
        <bgColor rgb="FFFFC7CE"/>
      </patternFill>
    </fill>
    <fill>
      <patternFill patternType="solid">
        <fgColor theme="7" tint="0.59999389629810485"/>
        <bgColor rgb="FFCCFFFF"/>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Border="0" applyProtection="0"/>
    <xf numFmtId="167" fontId="12" fillId="0" borderId="0" applyBorder="0" applyProtection="0"/>
  </cellStyleXfs>
  <cellXfs count="151">
    <xf numFmtId="0" fontId="0" fillId="0" borderId="0" xfId="0"/>
    <xf numFmtId="0" fontId="0" fillId="0" borderId="0" xfId="0" applyAlignment="1">
      <alignment horizontal="center" vertical="center"/>
    </xf>
    <xf numFmtId="0" fontId="2" fillId="0" borderId="1" xfId="0" applyFont="1" applyBorder="1" applyAlignment="1">
      <alignment horizontal="left" wrapText="1"/>
    </xf>
    <xf numFmtId="0" fontId="3" fillId="0" borderId="1" xfId="0" applyFont="1" applyBorder="1" applyAlignment="1">
      <alignment horizontal="left" indent="4"/>
    </xf>
    <xf numFmtId="0" fontId="0" fillId="0" borderId="1" xfId="0" applyBorder="1" applyAlignment="1">
      <alignment horizontal="left" wrapText="1"/>
    </xf>
    <xf numFmtId="0" fontId="3" fillId="0" borderId="1" xfId="0" applyFont="1" applyBorder="1" applyAlignment="1">
      <alignment horizontal="left" wrapText="1" indent="4"/>
    </xf>
    <xf numFmtId="0" fontId="2" fillId="0" borderId="1" xfId="0" applyFont="1" applyBorder="1" applyAlignment="1">
      <alignment wrapText="1"/>
    </xf>
    <xf numFmtId="44" fontId="2" fillId="0" borderId="1" xfId="1" applyFont="1" applyBorder="1" applyAlignment="1">
      <alignment vertical="center"/>
    </xf>
    <xf numFmtId="0" fontId="2" fillId="0" borderId="1" xfId="0" applyFont="1" applyBorder="1" applyAlignment="1">
      <alignment horizontal="right"/>
    </xf>
    <xf numFmtId="0" fontId="0" fillId="2" borderId="1" xfId="0" applyFill="1" applyBorder="1" applyAlignment="1">
      <alignment vertical="center"/>
    </xf>
    <xf numFmtId="44" fontId="2" fillId="2" borderId="1" xfId="1" applyFont="1" applyFill="1" applyBorder="1" applyAlignment="1">
      <alignment vertical="center"/>
    </xf>
    <xf numFmtId="164" fontId="2" fillId="0" borderId="1" xfId="2" applyNumberFormat="1" applyFont="1" applyBorder="1" applyAlignment="1">
      <alignment horizontal="center" vertical="center"/>
    </xf>
    <xf numFmtId="44" fontId="3" fillId="0" borderId="1" xfId="1" applyFont="1" applyBorder="1" applyAlignment="1">
      <alignment vertical="center"/>
    </xf>
    <xf numFmtId="44" fontId="6" fillId="0" borderId="1" xfId="1" applyFont="1" applyBorder="1" applyAlignment="1">
      <alignment vertical="center"/>
    </xf>
    <xf numFmtId="44" fontId="6" fillId="2" borderId="1" xfId="1" applyFont="1" applyFill="1" applyBorder="1" applyAlignment="1">
      <alignment vertical="center"/>
    </xf>
    <xf numFmtId="164" fontId="6" fillId="2" borderId="1" xfId="2" applyNumberFormat="1" applyFont="1" applyFill="1" applyBorder="1" applyAlignment="1">
      <alignment horizontal="center" vertical="center"/>
    </xf>
    <xf numFmtId="0" fontId="0" fillId="2" borderId="1" xfId="0" applyFill="1" applyBorder="1" applyAlignment="1">
      <alignment horizontal="center" vertical="center"/>
    </xf>
    <xf numFmtId="44" fontId="2" fillId="2" borderId="1" xfId="1" applyFont="1" applyFill="1" applyBorder="1" applyAlignment="1">
      <alignment horizontal="center" vertical="center"/>
    </xf>
    <xf numFmtId="0" fontId="2" fillId="0" borderId="1" xfId="0" applyFont="1" applyBorder="1" applyAlignment="1">
      <alignment horizontal="left" wrapText="1" indent="2"/>
    </xf>
    <xf numFmtId="9" fontId="0" fillId="2" borderId="1" xfId="2" applyFont="1" applyFill="1" applyBorder="1" applyAlignment="1">
      <alignment horizontal="center" vertical="center"/>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165" fontId="3"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44" fontId="0" fillId="0" borderId="1" xfId="0" applyNumberFormat="1" applyBorder="1"/>
    <xf numFmtId="44" fontId="2" fillId="0" borderId="1" xfId="0" applyNumberFormat="1" applyFont="1" applyBorder="1"/>
    <xf numFmtId="0" fontId="6" fillId="0" borderId="0" xfId="0" applyFont="1" applyAlignment="1">
      <alignment horizontal="right"/>
    </xf>
    <xf numFmtId="44" fontId="3" fillId="0" borderId="0" xfId="0" applyNumberFormat="1" applyFont="1"/>
    <xf numFmtId="0" fontId="0" fillId="0" borderId="0" xfId="0" applyAlignment="1">
      <alignment wrapText="1"/>
    </xf>
    <xf numFmtId="9" fontId="2" fillId="0" borderId="0" xfId="2" applyFont="1" applyAlignment="1">
      <alignment horizontal="center" vertical="center"/>
    </xf>
    <xf numFmtId="0" fontId="12" fillId="0" borderId="0" xfId="3"/>
    <xf numFmtId="0" fontId="14" fillId="0" borderId="1" xfId="3" applyFont="1" applyBorder="1" applyAlignment="1">
      <alignment horizontal="center" wrapText="1"/>
    </xf>
    <xf numFmtId="0" fontId="13" fillId="0" borderId="0" xfId="3" applyFont="1" applyAlignment="1">
      <alignment horizontal="right"/>
    </xf>
    <xf numFmtId="9" fontId="12" fillId="0" borderId="1" xfId="3" applyNumberFormat="1" applyBorder="1" applyAlignment="1">
      <alignment horizontal="center" wrapText="1"/>
    </xf>
    <xf numFmtId="9" fontId="12" fillId="0" borderId="1" xfId="3" applyNumberFormat="1" applyBorder="1" applyAlignment="1">
      <alignment horizontal="center"/>
    </xf>
    <xf numFmtId="0" fontId="12" fillId="0" borderId="1" xfId="3" applyBorder="1" applyAlignment="1">
      <alignment horizontal="center" wrapText="1"/>
    </xf>
    <xf numFmtId="0" fontId="12" fillId="0" borderId="0" xfId="3" applyAlignment="1">
      <alignment horizontal="center" wrapText="1"/>
    </xf>
    <xf numFmtId="0" fontId="16" fillId="0" borderId="0" xfId="3" applyFont="1"/>
    <xf numFmtId="0" fontId="17" fillId="4" borderId="1" xfId="3" applyFont="1" applyFill="1" applyBorder="1" applyAlignment="1">
      <alignment horizontal="center"/>
    </xf>
    <xf numFmtId="0" fontId="17" fillId="5" borderId="1" xfId="3" applyFont="1" applyFill="1" applyBorder="1" applyAlignment="1">
      <alignment horizontal="center"/>
    </xf>
    <xf numFmtId="0" fontId="16" fillId="7" borderId="1" xfId="3" applyFont="1" applyFill="1" applyBorder="1" applyAlignment="1" applyProtection="1">
      <alignment horizontal="center"/>
      <protection locked="0"/>
    </xf>
    <xf numFmtId="9" fontId="16" fillId="4" borderId="1" xfId="4" applyFont="1" applyFill="1" applyBorder="1" applyAlignment="1" applyProtection="1">
      <alignment horizontal="center"/>
    </xf>
    <xf numFmtId="166" fontId="16" fillId="8" borderId="1" xfId="3" applyNumberFormat="1" applyFont="1" applyFill="1" applyBorder="1" applyProtection="1">
      <protection locked="0"/>
    </xf>
    <xf numFmtId="0" fontId="16" fillId="4" borderId="1" xfId="3" applyFont="1" applyFill="1" applyBorder="1"/>
    <xf numFmtId="9" fontId="16" fillId="5" borderId="1" xfId="4" applyFont="1" applyFill="1" applyBorder="1" applyAlignment="1" applyProtection="1">
      <alignment horizontal="center"/>
    </xf>
    <xf numFmtId="9" fontId="16" fillId="6" borderId="1" xfId="4" applyFont="1" applyFill="1" applyBorder="1" applyAlignment="1" applyProtection="1">
      <alignment horizontal="center"/>
    </xf>
    <xf numFmtId="0" fontId="16" fillId="9" borderId="1" xfId="3" applyFont="1" applyFill="1" applyBorder="1" applyProtection="1">
      <protection locked="0"/>
    </xf>
    <xf numFmtId="0" fontId="16" fillId="5" borderId="1" xfId="3" applyFont="1" applyFill="1" applyBorder="1" applyProtection="1">
      <protection locked="0"/>
    </xf>
    <xf numFmtId="0" fontId="18" fillId="0" borderId="0" xfId="3" applyFont="1"/>
    <xf numFmtId="0" fontId="15" fillId="0" borderId="0" xfId="3" applyFont="1" applyAlignment="1">
      <alignment horizontal="right"/>
    </xf>
    <xf numFmtId="0" fontId="15" fillId="0" borderId="0" xfId="3" applyFont="1"/>
    <xf numFmtId="0" fontId="20" fillId="0" borderId="0" xfId="3" applyFont="1"/>
    <xf numFmtId="0" fontId="13" fillId="0" borderId="1" xfId="3" applyFont="1" applyBorder="1" applyAlignment="1">
      <alignment horizontal="center" wrapText="1"/>
    </xf>
    <xf numFmtId="0" fontId="12" fillId="0" borderId="1" xfId="3" applyBorder="1" applyAlignment="1">
      <alignment horizontal="center"/>
    </xf>
    <xf numFmtId="0" fontId="12" fillId="0" borderId="1" xfId="3" applyBorder="1"/>
    <xf numFmtId="0" fontId="21" fillId="0" borderId="1" xfId="3" applyFont="1" applyBorder="1" applyAlignment="1">
      <alignment horizontal="center"/>
    </xf>
    <xf numFmtId="9" fontId="0" fillId="0" borderId="1" xfId="0" applyNumberFormat="1" applyBorder="1" applyAlignment="1">
      <alignment horizontal="center"/>
    </xf>
    <xf numFmtId="0" fontId="18" fillId="0" borderId="0" xfId="3" applyFont="1" applyAlignment="1">
      <alignment horizontal="left"/>
    </xf>
    <xf numFmtId="0" fontId="15" fillId="0" borderId="0" xfId="3" applyFont="1" applyAlignment="1">
      <alignment horizontal="left"/>
    </xf>
    <xf numFmtId="9" fontId="16" fillId="10" borderId="1" xfId="4" applyFont="1" applyFill="1" applyBorder="1" applyAlignment="1" applyProtection="1">
      <alignment horizontal="center"/>
    </xf>
    <xf numFmtId="9" fontId="16" fillId="11" borderId="1" xfId="4" applyFont="1" applyFill="1" applyBorder="1" applyAlignment="1" applyProtection="1">
      <alignment horizontal="center"/>
    </xf>
    <xf numFmtId="0" fontId="2" fillId="12" borderId="3" xfId="0" applyFont="1" applyFill="1" applyBorder="1" applyAlignment="1">
      <alignment horizontal="center" vertical="center" wrapText="1"/>
    </xf>
    <xf numFmtId="0" fontId="2" fillId="12" borderId="1" xfId="0" applyFont="1" applyFill="1" applyBorder="1" applyAlignment="1">
      <alignment horizontal="center" vertical="center"/>
    </xf>
    <xf numFmtId="44" fontId="2" fillId="12" borderId="1" xfId="0" applyNumberFormat="1" applyFont="1" applyFill="1" applyBorder="1" applyAlignment="1">
      <alignment horizontal="center" vertical="center" wrapText="1"/>
    </xf>
    <xf numFmtId="0" fontId="2" fillId="13" borderId="1" xfId="0" applyFont="1" applyFill="1" applyBorder="1" applyAlignment="1">
      <alignment horizontal="center" vertical="center" wrapText="1"/>
    </xf>
    <xf numFmtId="44" fontId="2" fillId="13"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wrapText="1"/>
    </xf>
    <xf numFmtId="44" fontId="2" fillId="14" borderId="1" xfId="0" applyNumberFormat="1" applyFont="1" applyFill="1" applyBorder="1" applyAlignment="1">
      <alignment horizontal="center" vertical="center" wrapText="1"/>
    </xf>
    <xf numFmtId="0" fontId="2" fillId="0" borderId="0" xfId="0" applyFont="1" applyAlignment="1">
      <alignment horizontal="right"/>
    </xf>
    <xf numFmtId="44" fontId="2" fillId="0" borderId="0" xfId="0" applyNumberFormat="1" applyFont="1"/>
    <xf numFmtId="0" fontId="8" fillId="0" borderId="9" xfId="0" applyFont="1" applyBorder="1" applyAlignment="1">
      <alignment horizontal="right" vertical="center" wrapText="1"/>
    </xf>
    <xf numFmtId="44" fontId="8" fillId="0" borderId="9" xfId="0" applyNumberFormat="1" applyFont="1" applyBorder="1" applyAlignment="1">
      <alignment vertical="center" wrapText="1"/>
    </xf>
    <xf numFmtId="164" fontId="2" fillId="15" borderId="1" xfId="2" applyNumberFormat="1" applyFont="1" applyFill="1" applyBorder="1" applyAlignment="1">
      <alignment horizontal="center" vertical="center"/>
    </xf>
    <xf numFmtId="0" fontId="0" fillId="0" borderId="0" xfId="0" applyAlignment="1">
      <alignment vertical="top"/>
    </xf>
    <xf numFmtId="0" fontId="9" fillId="0" borderId="10" xfId="0" applyFont="1" applyBorder="1" applyAlignment="1">
      <alignment vertical="center" wrapText="1"/>
    </xf>
    <xf numFmtId="0" fontId="9" fillId="0" borderId="1" xfId="0" applyFont="1" applyBorder="1" applyAlignment="1">
      <alignment vertical="center" wrapText="1"/>
    </xf>
    <xf numFmtId="44" fontId="8" fillId="0" borderId="11" xfId="1" applyFont="1" applyBorder="1" applyAlignment="1">
      <alignment vertical="center" wrapText="1"/>
    </xf>
    <xf numFmtId="0" fontId="10" fillId="0" borderId="10" xfId="0" applyFont="1" applyBorder="1" applyAlignment="1">
      <alignment horizontal="left" vertical="center" wrapText="1" indent="2"/>
    </xf>
    <xf numFmtId="44" fontId="10" fillId="0" borderId="1" xfId="0" applyNumberFormat="1" applyFont="1" applyBorder="1" applyAlignment="1">
      <alignment horizontal="left" vertical="center" wrapText="1" indent="2"/>
    </xf>
    <xf numFmtId="44" fontId="10" fillId="0" borderId="11" xfId="1" applyFont="1" applyBorder="1" applyAlignment="1">
      <alignment vertical="center" wrapText="1"/>
    </xf>
    <xf numFmtId="0" fontId="10" fillId="0" borderId="1" xfId="0" applyFont="1" applyBorder="1" applyAlignment="1">
      <alignment horizontal="left" vertical="center" wrapText="1" indent="2"/>
    </xf>
    <xf numFmtId="0" fontId="9" fillId="0" borderId="11" xfId="0" applyFont="1" applyBorder="1" applyAlignment="1">
      <alignment vertical="center" wrapText="1"/>
    </xf>
    <xf numFmtId="0" fontId="8" fillId="0" borderId="12" xfId="0" applyFont="1" applyBorder="1" applyAlignment="1">
      <alignment horizontal="right" vertical="center" wrapText="1"/>
    </xf>
    <xf numFmtId="44" fontId="8" fillId="0" borderId="14" xfId="0" applyNumberFormat="1" applyFont="1" applyBorder="1" applyAlignment="1">
      <alignment vertical="center" wrapText="1"/>
    </xf>
    <xf numFmtId="44" fontId="8" fillId="0" borderId="1" xfId="0" applyNumberFormat="1" applyFont="1" applyBorder="1" applyAlignment="1">
      <alignment vertical="center" wrapText="1"/>
    </xf>
    <xf numFmtId="0" fontId="11" fillId="0" borderId="10" xfId="0" applyFont="1" applyBorder="1" applyAlignment="1">
      <alignment vertical="center" wrapText="1"/>
    </xf>
    <xf numFmtId="0" fontId="11" fillId="0" borderId="1" xfId="0" applyFont="1" applyBorder="1" applyAlignment="1">
      <alignment vertical="center" wrapText="1"/>
    </xf>
    <xf numFmtId="0" fontId="11" fillId="0" borderId="11" xfId="0" applyFont="1" applyBorder="1" applyAlignment="1">
      <alignment vertical="center" wrapText="1"/>
    </xf>
    <xf numFmtId="44" fontId="8" fillId="0" borderId="13" xfId="0" applyNumberFormat="1" applyFont="1" applyBorder="1" applyAlignment="1">
      <alignment horizontal="right" vertical="center" wrapText="1"/>
    </xf>
    <xf numFmtId="0" fontId="9" fillId="0" borderId="15" xfId="0" applyFont="1" applyBorder="1" applyAlignment="1">
      <alignment vertical="center" wrapText="1"/>
    </xf>
    <xf numFmtId="44" fontId="8" fillId="0" borderId="16" xfId="1" applyFont="1" applyBorder="1" applyAlignment="1">
      <alignment vertical="center" wrapText="1"/>
    </xf>
    <xf numFmtId="0" fontId="8"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19" xfId="0" applyFont="1" applyBorder="1" applyAlignment="1">
      <alignment horizontal="center" vertical="center" wrapText="1"/>
    </xf>
    <xf numFmtId="44" fontId="8" fillId="0" borderId="4" xfId="0" applyNumberFormat="1" applyFont="1" applyBorder="1" applyAlignment="1">
      <alignment vertical="center" wrapText="1"/>
    </xf>
    <xf numFmtId="0" fontId="0" fillId="0" borderId="20" xfId="0" applyBorder="1" applyAlignment="1">
      <alignment vertical="top" wrapText="1"/>
    </xf>
    <xf numFmtId="0" fontId="0" fillId="0" borderId="8" xfId="0" applyBorder="1" applyAlignment="1">
      <alignment vertical="top" wrapText="1"/>
    </xf>
    <xf numFmtId="0" fontId="2" fillId="0" borderId="7" xfId="0" applyFont="1" applyBorder="1" applyAlignment="1">
      <alignment horizontal="center" vertical="top"/>
    </xf>
    <xf numFmtId="0" fontId="0" fillId="0" borderId="1" xfId="0" applyBorder="1" applyAlignment="1">
      <alignment horizontal="left" wrapText="1" indent="2"/>
    </xf>
    <xf numFmtId="0" fontId="4" fillId="0" borderId="2" xfId="0" applyFont="1" applyBorder="1" applyAlignment="1">
      <alignment vertical="center"/>
    </xf>
    <xf numFmtId="0" fontId="4" fillId="0" borderId="0" xfId="0" applyFont="1" applyAlignment="1">
      <alignment vertical="center"/>
    </xf>
    <xf numFmtId="0" fontId="2" fillId="0" borderId="1" xfId="0" applyFont="1" applyBorder="1" applyAlignment="1">
      <alignment vertical="top" wrapText="1"/>
    </xf>
    <xf numFmtId="0" fontId="22" fillId="0" borderId="0" xfId="0" applyFont="1"/>
    <xf numFmtId="0" fontId="22" fillId="0" borderId="7" xfId="0" applyFont="1" applyBorder="1" applyAlignment="1">
      <alignment vertical="center" wrapText="1"/>
    </xf>
    <xf numFmtId="0" fontId="2" fillId="0" borderId="0" xfId="0" applyFont="1"/>
    <xf numFmtId="44" fontId="3" fillId="0" borderId="1" xfId="1" applyFont="1" applyBorder="1" applyAlignment="1" applyProtection="1">
      <alignment vertical="center"/>
      <protection locked="0"/>
    </xf>
    <xf numFmtId="9" fontId="3" fillId="0" borderId="1" xfId="2" applyFont="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44" fontId="2" fillId="0" borderId="1" xfId="1" applyFont="1" applyBorder="1" applyAlignment="1" applyProtection="1">
      <alignment vertical="center"/>
      <protection locked="0"/>
    </xf>
    <xf numFmtId="0" fontId="0" fillId="0" borderId="1" xfId="0" applyBorder="1" applyAlignment="1" applyProtection="1">
      <alignment horizontal="center" vertical="center"/>
      <protection locked="0"/>
    </xf>
    <xf numFmtId="165" fontId="3" fillId="0" borderId="1" xfId="0" applyNumberFormat="1" applyFont="1" applyBorder="1" applyAlignment="1" applyProtection="1">
      <alignment horizontal="center" vertical="center"/>
      <protection locked="0"/>
    </xf>
    <xf numFmtId="9" fontId="3" fillId="2" borderId="1" xfId="2" applyFont="1" applyFill="1" applyBorder="1" applyAlignment="1" applyProtection="1">
      <alignment horizontal="center" vertical="center"/>
      <protection locked="0"/>
    </xf>
    <xf numFmtId="44" fontId="6" fillId="2" borderId="1" xfId="1" applyFont="1" applyFill="1" applyBorder="1" applyAlignment="1" applyProtection="1">
      <alignment vertical="center"/>
      <protection locked="0"/>
    </xf>
    <xf numFmtId="44" fontId="1" fillId="0" borderId="1" xfId="1" applyFont="1" applyBorder="1" applyAlignment="1" applyProtection="1">
      <alignment vertical="center"/>
      <protection locked="0"/>
    </xf>
    <xf numFmtId="165" fontId="2" fillId="2" borderId="1" xfId="0" applyNumberFormat="1" applyFont="1" applyFill="1" applyBorder="1" applyAlignment="1">
      <alignment horizontal="center" vertical="center"/>
    </xf>
    <xf numFmtId="165" fontId="3" fillId="2" borderId="1" xfId="0" applyNumberFormat="1" applyFont="1" applyFill="1" applyBorder="1" applyAlignment="1" applyProtection="1">
      <alignment horizontal="center" vertical="center"/>
      <protection locked="0"/>
    </xf>
    <xf numFmtId="165" fontId="3" fillId="2" borderId="1" xfId="0" applyNumberFormat="1" applyFont="1" applyFill="1" applyBorder="1" applyAlignment="1">
      <alignment horizontal="center" vertical="center"/>
    </xf>
    <xf numFmtId="44" fontId="10" fillId="0" borderId="1" xfId="0" applyNumberFormat="1" applyFont="1" applyBorder="1" applyAlignment="1" applyProtection="1">
      <alignment horizontal="left" vertical="center" wrapText="1" indent="2"/>
      <protection locked="0"/>
    </xf>
    <xf numFmtId="0" fontId="10" fillId="0" borderId="1" xfId="0" applyFont="1" applyBorder="1" applyAlignment="1" applyProtection="1">
      <alignment horizontal="left" vertical="center" wrapText="1" indent="2"/>
      <protection locked="0"/>
    </xf>
    <xf numFmtId="0" fontId="9" fillId="0" borderId="1" xfId="0" applyFont="1" applyBorder="1" applyAlignment="1" applyProtection="1">
      <alignment vertical="center" wrapText="1"/>
      <protection locked="0"/>
    </xf>
    <xf numFmtId="44" fontId="8" fillId="0" borderId="4" xfId="0" applyNumberFormat="1" applyFont="1" applyBorder="1" applyAlignment="1" applyProtection="1">
      <alignment vertical="center" wrapText="1"/>
      <protection locked="0"/>
    </xf>
    <xf numFmtId="44" fontId="8" fillId="0" borderId="1" xfId="0" applyNumberFormat="1" applyFont="1" applyBorder="1" applyAlignment="1" applyProtection="1">
      <alignment vertical="center" wrapText="1"/>
      <protection locked="0"/>
    </xf>
    <xf numFmtId="0" fontId="2"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5" fillId="10" borderId="1" xfId="3" applyFont="1" applyFill="1" applyBorder="1" applyAlignment="1">
      <alignment horizontal="center"/>
    </xf>
    <xf numFmtId="0" fontId="15" fillId="11" borderId="1" xfId="3" applyFont="1" applyFill="1" applyBorder="1" applyAlignment="1">
      <alignment horizontal="center" wrapText="1"/>
    </xf>
    <xf numFmtId="0" fontId="15" fillId="10" borderId="1" xfId="3" applyFont="1" applyFill="1" applyBorder="1" applyAlignment="1">
      <alignment horizontal="center" wrapText="1"/>
    </xf>
    <xf numFmtId="0" fontId="19" fillId="0" borderId="0" xfId="3" applyFont="1" applyAlignment="1">
      <alignment horizontal="left" vertical="top" wrapText="1"/>
    </xf>
    <xf numFmtId="0" fontId="15" fillId="6" borderId="1" xfId="3" applyFont="1" applyFill="1" applyBorder="1" applyAlignment="1">
      <alignment horizontal="center" wrapText="1"/>
    </xf>
    <xf numFmtId="0" fontId="15" fillId="5" borderId="3" xfId="3" applyFont="1" applyFill="1" applyBorder="1" applyAlignment="1">
      <alignment horizontal="center" wrapText="1"/>
    </xf>
    <xf numFmtId="0" fontId="15" fillId="5" borderId="1" xfId="3" applyFont="1" applyFill="1" applyBorder="1" applyAlignment="1">
      <alignment horizontal="center" wrapText="1"/>
    </xf>
    <xf numFmtId="0" fontId="15" fillId="3" borderId="1" xfId="3" applyFont="1" applyFill="1" applyBorder="1" applyAlignment="1">
      <alignment horizontal="center"/>
    </xf>
    <xf numFmtId="0" fontId="15" fillId="3" borderId="1" xfId="3" applyFont="1" applyFill="1" applyBorder="1" applyAlignment="1">
      <alignment horizontal="center" wrapText="1"/>
    </xf>
    <xf numFmtId="0" fontId="15" fillId="4" borderId="1" xfId="3" applyFont="1" applyFill="1" applyBorder="1" applyAlignment="1">
      <alignment horizontal="center"/>
    </xf>
    <xf numFmtId="0" fontId="15" fillId="5" borderId="1" xfId="3" applyFont="1" applyFill="1" applyBorder="1" applyAlignment="1">
      <alignment horizontal="center"/>
    </xf>
    <xf numFmtId="0" fontId="15" fillId="4" borderId="1" xfId="3" applyFont="1" applyFill="1" applyBorder="1" applyAlignment="1">
      <alignment horizontal="center" wrapText="1"/>
    </xf>
    <xf numFmtId="0" fontId="15" fillId="4" borderId="3" xfId="3" applyFont="1" applyFill="1" applyBorder="1" applyAlignment="1">
      <alignment horizontal="center" wrapText="1"/>
    </xf>
    <xf numFmtId="0" fontId="13" fillId="0" borderId="1" xfId="3" applyFont="1" applyBorder="1" applyAlignment="1">
      <alignment horizontal="center" wrapText="1"/>
    </xf>
    <xf numFmtId="0" fontId="13" fillId="0" borderId="1" xfId="3" applyFont="1" applyBorder="1" applyAlignment="1">
      <alignment horizontal="center"/>
    </xf>
    <xf numFmtId="0" fontId="21" fillId="0" borderId="1" xfId="3" applyFont="1" applyBorder="1" applyAlignment="1">
      <alignment horizontal="center" wrapText="1"/>
    </xf>
    <xf numFmtId="0" fontId="21" fillId="0" borderId="1" xfId="3" applyFont="1" applyBorder="1" applyAlignment="1">
      <alignment horizontal="center"/>
    </xf>
  </cellXfs>
  <cellStyles count="6">
    <cellStyle name="Normale" xfId="0" builtinId="0"/>
    <cellStyle name="Normale 2" xfId="3" xr:uid="{6562F5E7-E069-45D0-BFE9-A56F7D22886E}"/>
    <cellStyle name="Percentuale" xfId="2" builtinId="5"/>
    <cellStyle name="Percentuale 2" xfId="4" xr:uid="{943247EC-CB95-47D3-ACF0-AD39002291C6}"/>
    <cellStyle name="Valuta" xfId="1" builtinId="4"/>
    <cellStyle name="Valuta 2" xfId="5" xr:uid="{3F596D6A-C112-4D22-984D-2A5E544A360C}"/>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4BD3-D335-4D31-8899-1E4AC1218C8D}">
  <dimension ref="A1:A6"/>
  <sheetViews>
    <sheetView zoomScaleNormal="100" workbookViewId="0">
      <selection activeCell="A6" sqref="A6"/>
    </sheetView>
  </sheetViews>
  <sheetFormatPr defaultRowHeight="14.25" x14ac:dyDescent="0.45"/>
  <cols>
    <col min="1" max="1" width="97.86328125" style="74" customWidth="1"/>
  </cols>
  <sheetData>
    <row r="1" spans="1:1" ht="14.65" thickBot="1" x14ac:dyDescent="0.5">
      <c r="A1" s="98" t="s">
        <v>136</v>
      </c>
    </row>
    <row r="2" spans="1:1" ht="99.75" x14ac:dyDescent="0.45">
      <c r="A2" s="96" t="s">
        <v>135</v>
      </c>
    </row>
    <row r="3" spans="1:1" ht="42.75" x14ac:dyDescent="0.45">
      <c r="A3" s="96" t="s">
        <v>137</v>
      </c>
    </row>
    <row r="4" spans="1:1" ht="28.5" x14ac:dyDescent="0.45">
      <c r="A4" s="96" t="s">
        <v>138</v>
      </c>
    </row>
    <row r="5" spans="1:1" ht="42.75" x14ac:dyDescent="0.45">
      <c r="A5" s="96" t="s">
        <v>160</v>
      </c>
    </row>
    <row r="6" spans="1:1" ht="28.9" thickBot="1" x14ac:dyDescent="0.5">
      <c r="A6" s="97" t="s">
        <v>139</v>
      </c>
    </row>
  </sheetData>
  <sheetProtection algorithmName="SHA-512" hashValue="Mxi61zXF50Tdl2Gya4l+H4JM7E2Y/RPaJi4NaZSzxATE+gEP/dZ/hJ0UatFfrNMjsF+KK+X8o+pUHhkkY6Itdw==" saltValue="Z644suzvBH/gu35a5bgIU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DCA56-F514-40B0-B974-13019B1FF56C}">
  <dimension ref="A1:S68"/>
  <sheetViews>
    <sheetView topLeftCell="A2" zoomScale="85" zoomScaleNormal="85" workbookViewId="0">
      <pane xSplit="1" ySplit="3" topLeftCell="B47" activePane="bottomRight" state="frozen"/>
      <selection activeCell="A2" sqref="A2"/>
      <selection pane="topRight" activeCell="B2" sqref="B2"/>
      <selection pane="bottomLeft" activeCell="A5" sqref="A5"/>
      <selection pane="bottomRight" activeCell="A60" sqref="A60"/>
    </sheetView>
  </sheetViews>
  <sheetFormatPr defaultRowHeight="14.25" outlineLevelRow="2" x14ac:dyDescent="0.45"/>
  <cols>
    <col min="1" max="1" width="44.86328125" customWidth="1"/>
    <col min="2" max="2" width="14.6640625" customWidth="1"/>
    <col min="3" max="3" width="15.796875" style="1" bestFit="1" customWidth="1"/>
    <col min="4" max="4" width="11.1328125" style="1" customWidth="1"/>
    <col min="5" max="5" width="14" style="1" bestFit="1" customWidth="1"/>
    <col min="6" max="6" width="14.53125" style="1" bestFit="1" customWidth="1"/>
    <col min="7" max="7" width="11.19921875" customWidth="1"/>
    <col min="8" max="9" width="14.46484375" bestFit="1" customWidth="1"/>
    <col min="10" max="10" width="13.6640625" customWidth="1"/>
    <col min="11" max="11" width="14.46484375" bestFit="1" customWidth="1"/>
    <col min="12" max="14" width="14.53125" customWidth="1"/>
    <col min="15" max="15" width="14.796875" bestFit="1" customWidth="1"/>
    <col min="16" max="18" width="14.6640625" customWidth="1"/>
    <col min="19" max="19" width="15.796875" bestFit="1" customWidth="1"/>
  </cols>
  <sheetData>
    <row r="1" spans="1:19" ht="33.75" customHeight="1" x14ac:dyDescent="0.45">
      <c r="A1" s="124" t="s">
        <v>0</v>
      </c>
      <c r="B1" s="125"/>
      <c r="C1" s="125"/>
      <c r="D1" s="125"/>
      <c r="E1" s="125"/>
      <c r="F1" s="125"/>
      <c r="G1" s="125"/>
      <c r="H1" s="125"/>
      <c r="I1" s="125"/>
      <c r="J1" s="125"/>
      <c r="K1" s="125"/>
    </row>
    <row r="2" spans="1:19" ht="42.5" customHeight="1" x14ac:dyDescent="0.45">
      <c r="A2" s="126" t="s">
        <v>39</v>
      </c>
      <c r="B2" s="127"/>
      <c r="C2" s="127"/>
      <c r="D2" s="127"/>
      <c r="E2" s="127"/>
      <c r="F2" s="127"/>
      <c r="G2" s="127"/>
      <c r="H2" s="127"/>
      <c r="I2" s="127"/>
      <c r="J2" s="127"/>
      <c r="K2" s="127"/>
    </row>
    <row r="3" spans="1:19" ht="57" customHeight="1" x14ac:dyDescent="0.45">
      <c r="A3" s="128" t="s">
        <v>1</v>
      </c>
      <c r="B3" s="130" t="s">
        <v>61</v>
      </c>
      <c r="C3" s="130" t="s">
        <v>62</v>
      </c>
      <c r="D3" s="130" t="s">
        <v>38</v>
      </c>
      <c r="E3" s="130" t="s">
        <v>63</v>
      </c>
      <c r="F3" s="130" t="s">
        <v>64</v>
      </c>
      <c r="G3" s="130" t="s">
        <v>153</v>
      </c>
      <c r="H3" s="123" t="s">
        <v>140</v>
      </c>
      <c r="I3" s="123"/>
      <c r="J3" s="123"/>
      <c r="K3" s="123"/>
      <c r="L3" s="123" t="s">
        <v>141</v>
      </c>
      <c r="M3" s="123"/>
      <c r="N3" s="123"/>
      <c r="O3" s="123"/>
      <c r="P3" s="123" t="s">
        <v>132</v>
      </c>
      <c r="Q3" s="123"/>
      <c r="R3" s="123"/>
      <c r="S3" s="123"/>
    </row>
    <row r="4" spans="1:19" x14ac:dyDescent="0.45">
      <c r="A4" s="129"/>
      <c r="B4" s="131"/>
      <c r="C4" s="131"/>
      <c r="D4" s="131"/>
      <c r="E4" s="131"/>
      <c r="F4" s="131"/>
      <c r="G4" s="131"/>
      <c r="H4" s="20" t="s">
        <v>66</v>
      </c>
      <c r="I4" s="20" t="s">
        <v>67</v>
      </c>
      <c r="J4" s="20" t="s">
        <v>68</v>
      </c>
      <c r="K4" s="20" t="s">
        <v>44</v>
      </c>
      <c r="L4" s="20" t="s">
        <v>66</v>
      </c>
      <c r="M4" s="20" t="s">
        <v>67</v>
      </c>
      <c r="N4" s="20" t="s">
        <v>68</v>
      </c>
      <c r="O4" s="20" t="s">
        <v>44</v>
      </c>
      <c r="P4" s="20" t="s">
        <v>66</v>
      </c>
      <c r="Q4" s="20" t="s">
        <v>67</v>
      </c>
      <c r="R4" s="20" t="s">
        <v>68</v>
      </c>
      <c r="S4" s="20" t="s">
        <v>44</v>
      </c>
    </row>
    <row r="5" spans="1:19" ht="38.65" outlineLevel="1" x14ac:dyDescent="0.45">
      <c r="A5" s="2" t="s">
        <v>156</v>
      </c>
      <c r="B5" s="7">
        <f>SUM(B6:B8)</f>
        <v>0</v>
      </c>
      <c r="C5" s="7">
        <f>SUM(C6:C8)</f>
        <v>0</v>
      </c>
      <c r="D5" s="16"/>
      <c r="E5" s="7">
        <f>SUM(E6:E8)</f>
        <v>0</v>
      </c>
      <c r="F5" s="7">
        <f t="shared" ref="F5:F8" si="0">E5+B5</f>
        <v>0</v>
      </c>
      <c r="G5" s="11" t="str">
        <f>IFERROR(C5/C$68,"-")</f>
        <v>-</v>
      </c>
      <c r="H5" s="23">
        <f>SUM(H6:H8)</f>
        <v>0</v>
      </c>
      <c r="I5" s="23">
        <f>SUM(I6:I8)</f>
        <v>0</v>
      </c>
      <c r="J5" s="23">
        <f>SUM(J6:J8)</f>
        <v>0</v>
      </c>
      <c r="K5" s="23">
        <f t="shared" ref="K5:K8" si="1">SUM(H5:J5)</f>
        <v>0</v>
      </c>
      <c r="L5" s="23">
        <f>SUM(L6:L8)</f>
        <v>0</v>
      </c>
      <c r="M5" s="23">
        <f>SUM(M6:M8)</f>
        <v>0</v>
      </c>
      <c r="N5" s="23">
        <f>SUM(N6:N8)</f>
        <v>0</v>
      </c>
      <c r="O5" s="23">
        <f t="shared" ref="O5:O8" si="2">SUM(L5:N5)</f>
        <v>0</v>
      </c>
      <c r="P5" s="23">
        <f>SUM(P6:P8)</f>
        <v>0</v>
      </c>
      <c r="Q5" s="23">
        <f>SUM(Q6:Q8)</f>
        <v>0</v>
      </c>
      <c r="R5" s="23">
        <f>SUM(R6:R8)</f>
        <v>0</v>
      </c>
      <c r="S5" s="23">
        <f t="shared" ref="S5:S8" si="3">SUM(P5:R5)</f>
        <v>0</v>
      </c>
    </row>
    <row r="6" spans="1:19" outlineLevel="1" x14ac:dyDescent="0.45">
      <c r="A6" s="3" t="s">
        <v>58</v>
      </c>
      <c r="B6" s="106"/>
      <c r="C6" s="106"/>
      <c r="D6" s="107"/>
      <c r="E6" s="12">
        <f>B6*D6</f>
        <v>0</v>
      </c>
      <c r="F6" s="12">
        <f t="shared" si="0"/>
        <v>0</v>
      </c>
      <c r="G6" s="10"/>
      <c r="H6" s="108"/>
      <c r="I6" s="108"/>
      <c r="J6" s="108"/>
      <c r="K6" s="22">
        <f t="shared" si="1"/>
        <v>0</v>
      </c>
      <c r="L6" s="22">
        <f t="shared" ref="L6:L8" si="4">H6*$D6</f>
        <v>0</v>
      </c>
      <c r="M6" s="22">
        <f t="shared" ref="M6:M8" si="5">I6*$D6</f>
        <v>0</v>
      </c>
      <c r="N6" s="22">
        <f t="shared" ref="N6:N8" si="6">J6*$D6</f>
        <v>0</v>
      </c>
      <c r="O6" s="22">
        <f t="shared" si="2"/>
        <v>0</v>
      </c>
      <c r="P6" s="108"/>
      <c r="Q6" s="108"/>
      <c r="R6" s="108"/>
      <c r="S6" s="22">
        <f t="shared" si="3"/>
        <v>0</v>
      </c>
    </row>
    <row r="7" spans="1:19" outlineLevel="1" x14ac:dyDescent="0.45">
      <c r="A7" s="3" t="s">
        <v>59</v>
      </c>
      <c r="B7" s="106"/>
      <c r="C7" s="106"/>
      <c r="D7" s="107"/>
      <c r="E7" s="12">
        <f>B7*D7</f>
        <v>0</v>
      </c>
      <c r="F7" s="12">
        <f t="shared" si="0"/>
        <v>0</v>
      </c>
      <c r="G7" s="10"/>
      <c r="H7" s="108"/>
      <c r="I7" s="108"/>
      <c r="J7" s="108"/>
      <c r="K7" s="22">
        <f t="shared" si="1"/>
        <v>0</v>
      </c>
      <c r="L7" s="22">
        <f t="shared" si="4"/>
        <v>0</v>
      </c>
      <c r="M7" s="22">
        <f t="shared" si="5"/>
        <v>0</v>
      </c>
      <c r="N7" s="22">
        <f t="shared" si="6"/>
        <v>0</v>
      </c>
      <c r="O7" s="22">
        <f t="shared" si="2"/>
        <v>0</v>
      </c>
      <c r="P7" s="108"/>
      <c r="Q7" s="108"/>
      <c r="R7" s="108"/>
      <c r="S7" s="22">
        <f t="shared" si="3"/>
        <v>0</v>
      </c>
    </row>
    <row r="8" spans="1:19" outlineLevel="1" x14ac:dyDescent="0.45">
      <c r="A8" s="3" t="s">
        <v>60</v>
      </c>
      <c r="B8" s="106"/>
      <c r="C8" s="106"/>
      <c r="D8" s="107"/>
      <c r="E8" s="12">
        <f>B8*D8</f>
        <v>0</v>
      </c>
      <c r="F8" s="12">
        <f t="shared" si="0"/>
        <v>0</v>
      </c>
      <c r="G8" s="10"/>
      <c r="H8" s="108"/>
      <c r="I8" s="108"/>
      <c r="J8" s="108"/>
      <c r="K8" s="22">
        <f t="shared" si="1"/>
        <v>0</v>
      </c>
      <c r="L8" s="22">
        <f t="shared" si="4"/>
        <v>0</v>
      </c>
      <c r="M8" s="22">
        <f t="shared" si="5"/>
        <v>0</v>
      </c>
      <c r="N8" s="22">
        <f t="shared" si="6"/>
        <v>0</v>
      </c>
      <c r="O8" s="22">
        <f t="shared" si="2"/>
        <v>0</v>
      </c>
      <c r="P8" s="108"/>
      <c r="Q8" s="108"/>
      <c r="R8" s="108"/>
      <c r="S8" s="22">
        <f t="shared" si="3"/>
        <v>0</v>
      </c>
    </row>
    <row r="9" spans="1:19" ht="52.9" x14ac:dyDescent="0.45">
      <c r="A9" s="2" t="s">
        <v>157</v>
      </c>
      <c r="B9" s="7">
        <f>SUM(B10:B12)</f>
        <v>0</v>
      </c>
      <c r="C9" s="7">
        <f>SUM(C10:C12)</f>
        <v>0</v>
      </c>
      <c r="D9" s="16"/>
      <c r="E9" s="7">
        <f>SUM(E10:E12)</f>
        <v>0</v>
      </c>
      <c r="F9" s="7">
        <f t="shared" ref="F9:F16" si="7">E9+B9</f>
        <v>0</v>
      </c>
      <c r="G9" s="11" t="str">
        <f>IFERROR(C9/C$68,"-")</f>
        <v>-</v>
      </c>
      <c r="H9" s="23">
        <f>SUM(H10:H12)</f>
        <v>0</v>
      </c>
      <c r="I9" s="23">
        <f>SUM(I10:I12)</f>
        <v>0</v>
      </c>
      <c r="J9" s="23">
        <f>SUM(J10:J12)</f>
        <v>0</v>
      </c>
      <c r="K9" s="23">
        <f t="shared" ref="K9:K16" si="8">SUM(H9:J9)</f>
        <v>0</v>
      </c>
      <c r="L9" s="23">
        <f>SUM(L10:L12)</f>
        <v>0</v>
      </c>
      <c r="M9" s="23">
        <f>SUM(M10:M12)</f>
        <v>0</v>
      </c>
      <c r="N9" s="23">
        <f>SUM(N10:N12)</f>
        <v>0</v>
      </c>
      <c r="O9" s="23">
        <f t="shared" ref="O9:O16" si="9">SUM(L9:N9)</f>
        <v>0</v>
      </c>
      <c r="P9" s="23">
        <f>SUM(P10:P12)</f>
        <v>0</v>
      </c>
      <c r="Q9" s="23">
        <f>SUM(Q10:Q12)</f>
        <v>0</v>
      </c>
      <c r="R9" s="23">
        <f>SUM(R10:R12)</f>
        <v>0</v>
      </c>
      <c r="S9" s="23">
        <f t="shared" ref="S9:S16" si="10">SUM(P9:R9)</f>
        <v>0</v>
      </c>
    </row>
    <row r="10" spans="1:19" outlineLevel="1" x14ac:dyDescent="0.45">
      <c r="A10" s="3" t="s">
        <v>2</v>
      </c>
      <c r="B10" s="106"/>
      <c r="C10" s="106"/>
      <c r="D10" s="107"/>
      <c r="E10" s="12">
        <f>B10*D10</f>
        <v>0</v>
      </c>
      <c r="F10" s="12">
        <f t="shared" si="7"/>
        <v>0</v>
      </c>
      <c r="G10" s="10"/>
      <c r="H10" s="108"/>
      <c r="I10" s="108"/>
      <c r="J10" s="108"/>
      <c r="K10" s="22">
        <f t="shared" si="8"/>
        <v>0</v>
      </c>
      <c r="L10" s="22">
        <f t="shared" ref="L10:L12" si="11">H10*$D10</f>
        <v>0</v>
      </c>
      <c r="M10" s="22">
        <f t="shared" ref="M10:M12" si="12">I10*$D10</f>
        <v>0</v>
      </c>
      <c r="N10" s="22">
        <f t="shared" ref="N10:N12" si="13">J10*$D10</f>
        <v>0</v>
      </c>
      <c r="O10" s="22">
        <f t="shared" si="9"/>
        <v>0</v>
      </c>
      <c r="P10" s="108"/>
      <c r="Q10" s="108"/>
      <c r="R10" s="108"/>
      <c r="S10" s="22">
        <f t="shared" si="10"/>
        <v>0</v>
      </c>
    </row>
    <row r="11" spans="1:19" outlineLevel="1" x14ac:dyDescent="0.45">
      <c r="A11" s="3" t="s">
        <v>3</v>
      </c>
      <c r="B11" s="106"/>
      <c r="C11" s="106"/>
      <c r="D11" s="107"/>
      <c r="E11" s="12">
        <f>B11*D11</f>
        <v>0</v>
      </c>
      <c r="F11" s="12">
        <f t="shared" si="7"/>
        <v>0</v>
      </c>
      <c r="G11" s="10"/>
      <c r="H11" s="108"/>
      <c r="I11" s="108"/>
      <c r="J11" s="108"/>
      <c r="K11" s="22">
        <f t="shared" si="8"/>
        <v>0</v>
      </c>
      <c r="L11" s="22">
        <f t="shared" si="11"/>
        <v>0</v>
      </c>
      <c r="M11" s="22">
        <f t="shared" si="12"/>
        <v>0</v>
      </c>
      <c r="N11" s="22">
        <f t="shared" si="13"/>
        <v>0</v>
      </c>
      <c r="O11" s="22">
        <f t="shared" si="9"/>
        <v>0</v>
      </c>
      <c r="P11" s="108"/>
      <c r="Q11" s="108"/>
      <c r="R11" s="108"/>
      <c r="S11" s="22">
        <f t="shared" si="10"/>
        <v>0</v>
      </c>
    </row>
    <row r="12" spans="1:19" outlineLevel="1" x14ac:dyDescent="0.45">
      <c r="A12" s="3" t="s">
        <v>4</v>
      </c>
      <c r="B12" s="106"/>
      <c r="C12" s="106"/>
      <c r="D12" s="107"/>
      <c r="E12" s="12">
        <f>B12*D12</f>
        <v>0</v>
      </c>
      <c r="F12" s="12">
        <f t="shared" si="7"/>
        <v>0</v>
      </c>
      <c r="G12" s="10"/>
      <c r="H12" s="108"/>
      <c r="I12" s="108"/>
      <c r="J12" s="108"/>
      <c r="K12" s="22">
        <f t="shared" si="8"/>
        <v>0</v>
      </c>
      <c r="L12" s="22">
        <f t="shared" si="11"/>
        <v>0</v>
      </c>
      <c r="M12" s="22">
        <f t="shared" si="12"/>
        <v>0</v>
      </c>
      <c r="N12" s="22">
        <f t="shared" si="13"/>
        <v>0</v>
      </c>
      <c r="O12" s="22">
        <f t="shared" si="9"/>
        <v>0</v>
      </c>
      <c r="P12" s="108"/>
      <c r="Q12" s="108"/>
      <c r="R12" s="108"/>
      <c r="S12" s="22">
        <f t="shared" si="10"/>
        <v>0</v>
      </c>
    </row>
    <row r="13" spans="1:19" ht="107.65" x14ac:dyDescent="0.45">
      <c r="A13" s="4" t="s">
        <v>150</v>
      </c>
      <c r="B13" s="7">
        <f>SUM(B14:B16)</f>
        <v>0</v>
      </c>
      <c r="C13" s="7">
        <f>SUM(C14:C16)</f>
        <v>0</v>
      </c>
      <c r="D13" s="16"/>
      <c r="E13" s="7">
        <f>SUM(E14:E16)</f>
        <v>0</v>
      </c>
      <c r="F13" s="7">
        <f t="shared" si="7"/>
        <v>0</v>
      </c>
      <c r="G13" s="11" t="str">
        <f>IFERROR(C13/C$68,"-")</f>
        <v>-</v>
      </c>
      <c r="H13" s="23">
        <f>SUM(H14:H16)</f>
        <v>0</v>
      </c>
      <c r="I13" s="23">
        <f>SUM(I14:I16)</f>
        <v>0</v>
      </c>
      <c r="J13" s="23">
        <f>SUM(J14:J16)</f>
        <v>0</v>
      </c>
      <c r="K13" s="23">
        <f t="shared" si="8"/>
        <v>0</v>
      </c>
      <c r="L13" s="23">
        <f>SUM(L14:L16)</f>
        <v>0</v>
      </c>
      <c r="M13" s="23">
        <f>SUM(M14:M16)</f>
        <v>0</v>
      </c>
      <c r="N13" s="23">
        <f>SUM(N14:N16)</f>
        <v>0</v>
      </c>
      <c r="O13" s="23">
        <f t="shared" si="9"/>
        <v>0</v>
      </c>
      <c r="P13" s="23">
        <f>SUM(P14:P16)</f>
        <v>0</v>
      </c>
      <c r="Q13" s="23">
        <f>SUM(Q14:Q16)</f>
        <v>0</v>
      </c>
      <c r="R13" s="23">
        <f>SUM(R14:R16)</f>
        <v>0</v>
      </c>
      <c r="S13" s="23">
        <f t="shared" si="10"/>
        <v>0</v>
      </c>
    </row>
    <row r="14" spans="1:19" outlineLevel="1" x14ac:dyDescent="0.45">
      <c r="A14" s="3" t="s">
        <v>2</v>
      </c>
      <c r="B14" s="106"/>
      <c r="C14" s="106"/>
      <c r="D14" s="107"/>
      <c r="E14" s="12">
        <f>B14*D14</f>
        <v>0</v>
      </c>
      <c r="F14" s="12">
        <f t="shared" si="7"/>
        <v>0</v>
      </c>
      <c r="G14" s="10"/>
      <c r="H14" s="108"/>
      <c r="I14" s="108"/>
      <c r="J14" s="108"/>
      <c r="K14" s="22">
        <f t="shared" si="8"/>
        <v>0</v>
      </c>
      <c r="L14" s="22">
        <f t="shared" ref="L14:L16" si="14">H14*$D14</f>
        <v>0</v>
      </c>
      <c r="M14" s="22">
        <f t="shared" ref="M14:M16" si="15">I14*$D14</f>
        <v>0</v>
      </c>
      <c r="N14" s="22">
        <f t="shared" ref="N14:N16" si="16">J14*$D14</f>
        <v>0</v>
      </c>
      <c r="O14" s="22">
        <f t="shared" si="9"/>
        <v>0</v>
      </c>
      <c r="P14" s="108"/>
      <c r="Q14" s="108"/>
      <c r="R14" s="108"/>
      <c r="S14" s="22">
        <f t="shared" si="10"/>
        <v>0</v>
      </c>
    </row>
    <row r="15" spans="1:19" outlineLevel="1" x14ac:dyDescent="0.45">
      <c r="A15" s="3" t="s">
        <v>3</v>
      </c>
      <c r="B15" s="106"/>
      <c r="C15" s="106"/>
      <c r="D15" s="107"/>
      <c r="E15" s="12">
        <f>B15*D15</f>
        <v>0</v>
      </c>
      <c r="F15" s="12">
        <f t="shared" si="7"/>
        <v>0</v>
      </c>
      <c r="G15" s="10"/>
      <c r="H15" s="108"/>
      <c r="I15" s="108"/>
      <c r="J15" s="108"/>
      <c r="K15" s="22">
        <f t="shared" si="8"/>
        <v>0</v>
      </c>
      <c r="L15" s="22">
        <f t="shared" si="14"/>
        <v>0</v>
      </c>
      <c r="M15" s="22">
        <f t="shared" si="15"/>
        <v>0</v>
      </c>
      <c r="N15" s="22">
        <f t="shared" si="16"/>
        <v>0</v>
      </c>
      <c r="O15" s="22">
        <f t="shared" si="9"/>
        <v>0</v>
      </c>
      <c r="P15" s="108"/>
      <c r="Q15" s="108"/>
      <c r="R15" s="108"/>
      <c r="S15" s="22">
        <f t="shared" si="10"/>
        <v>0</v>
      </c>
    </row>
    <row r="16" spans="1:19" outlineLevel="1" x14ac:dyDescent="0.45">
      <c r="A16" s="3" t="s">
        <v>4</v>
      </c>
      <c r="B16" s="106"/>
      <c r="C16" s="106"/>
      <c r="D16" s="107"/>
      <c r="E16" s="12">
        <f>B16*D16</f>
        <v>0</v>
      </c>
      <c r="F16" s="12">
        <f t="shared" si="7"/>
        <v>0</v>
      </c>
      <c r="G16" s="10"/>
      <c r="H16" s="108"/>
      <c r="I16" s="108"/>
      <c r="J16" s="108"/>
      <c r="K16" s="22">
        <f t="shared" si="8"/>
        <v>0</v>
      </c>
      <c r="L16" s="22">
        <f t="shared" si="14"/>
        <v>0</v>
      </c>
      <c r="M16" s="22">
        <f t="shared" si="15"/>
        <v>0</v>
      </c>
      <c r="N16" s="22">
        <f t="shared" si="16"/>
        <v>0</v>
      </c>
      <c r="O16" s="22">
        <f t="shared" si="9"/>
        <v>0</v>
      </c>
      <c r="P16" s="108"/>
      <c r="Q16" s="108"/>
      <c r="R16" s="108"/>
      <c r="S16" s="22">
        <f t="shared" si="10"/>
        <v>0</v>
      </c>
    </row>
    <row r="17" spans="1:19" ht="44.65" customHeight="1" x14ac:dyDescent="0.45">
      <c r="A17" s="2" t="s">
        <v>158</v>
      </c>
      <c r="B17" s="7">
        <f>B18+B29+B39+B47</f>
        <v>0</v>
      </c>
      <c r="C17" s="7">
        <f>C18+C29+C39+C47</f>
        <v>0</v>
      </c>
      <c r="D17" s="16"/>
      <c r="E17" s="7">
        <f>E18+E29+E39+E47</f>
        <v>0</v>
      </c>
      <c r="F17" s="7">
        <f>E17+B17</f>
        <v>0</v>
      </c>
      <c r="G17" s="11" t="str">
        <f>IFERROR(C17/C$68,"-")</f>
        <v>-</v>
      </c>
      <c r="H17" s="7">
        <f t="shared" ref="H17:P17" si="17">H18+H29+H39+H47</f>
        <v>0</v>
      </c>
      <c r="I17" s="7">
        <f t="shared" si="17"/>
        <v>0</v>
      </c>
      <c r="J17" s="7">
        <f t="shared" si="17"/>
        <v>0</v>
      </c>
      <c r="K17" s="7">
        <f t="shared" si="17"/>
        <v>0</v>
      </c>
      <c r="L17" s="7">
        <f t="shared" si="17"/>
        <v>0</v>
      </c>
      <c r="M17" s="7">
        <f t="shared" si="17"/>
        <v>0</v>
      </c>
      <c r="N17" s="7">
        <f t="shared" si="17"/>
        <v>0</v>
      </c>
      <c r="O17" s="7">
        <f t="shared" si="17"/>
        <v>0</v>
      </c>
      <c r="P17" s="7">
        <f t="shared" si="17"/>
        <v>0</v>
      </c>
      <c r="Q17" s="7">
        <f t="shared" ref="Q17:S17" si="18">Q18+Q29+Q39+Q47</f>
        <v>0</v>
      </c>
      <c r="R17" s="7">
        <f t="shared" si="18"/>
        <v>0</v>
      </c>
      <c r="S17" s="7">
        <f t="shared" si="18"/>
        <v>0</v>
      </c>
    </row>
    <row r="18" spans="1:19" outlineLevel="1" x14ac:dyDescent="0.45">
      <c r="A18" s="18" t="s">
        <v>5</v>
      </c>
      <c r="B18" s="7">
        <f>SUM(B19:B28)</f>
        <v>0</v>
      </c>
      <c r="C18" s="7">
        <f>SUM(C19:C28)</f>
        <v>0</v>
      </c>
      <c r="D18" s="16"/>
      <c r="E18" s="7">
        <f>SUM(E19:E28)</f>
        <v>0</v>
      </c>
      <c r="F18" s="7">
        <f>SUM(F19:F28)</f>
        <v>0</v>
      </c>
      <c r="G18" s="10"/>
      <c r="H18" s="23">
        <f t="shared" ref="H18:S18" si="19">SUM(H19:H28)</f>
        <v>0</v>
      </c>
      <c r="I18" s="23">
        <f t="shared" si="19"/>
        <v>0</v>
      </c>
      <c r="J18" s="23">
        <f t="shared" si="19"/>
        <v>0</v>
      </c>
      <c r="K18" s="23">
        <f t="shared" si="19"/>
        <v>0</v>
      </c>
      <c r="L18" s="23">
        <f t="shared" si="19"/>
        <v>0</v>
      </c>
      <c r="M18" s="23">
        <f t="shared" si="19"/>
        <v>0</v>
      </c>
      <c r="N18" s="23">
        <f t="shared" si="19"/>
        <v>0</v>
      </c>
      <c r="O18" s="23">
        <f t="shared" si="19"/>
        <v>0</v>
      </c>
      <c r="P18" s="23">
        <f t="shared" si="19"/>
        <v>0</v>
      </c>
      <c r="Q18" s="23">
        <f t="shared" si="19"/>
        <v>0</v>
      </c>
      <c r="R18" s="23">
        <f t="shared" si="19"/>
        <v>0</v>
      </c>
      <c r="S18" s="23">
        <f t="shared" si="19"/>
        <v>0</v>
      </c>
    </row>
    <row r="19" spans="1:19" ht="28.5" outlineLevel="2" x14ac:dyDescent="0.45">
      <c r="A19" s="5" t="s">
        <v>6</v>
      </c>
      <c r="B19" s="106"/>
      <c r="C19" s="106"/>
      <c r="D19" s="107"/>
      <c r="E19" s="12">
        <f t="shared" ref="E19:E28" si="20">B19*D19</f>
        <v>0</v>
      </c>
      <c r="F19" s="12">
        <f>E19+B19</f>
        <v>0</v>
      </c>
      <c r="G19" s="10"/>
      <c r="H19" s="108"/>
      <c r="I19" s="108"/>
      <c r="J19" s="108"/>
      <c r="K19" s="22">
        <f t="shared" ref="K19:K28" si="21">SUM(H19:J19)</f>
        <v>0</v>
      </c>
      <c r="L19" s="22">
        <f t="shared" ref="L19:L28" si="22">H19*$D19</f>
        <v>0</v>
      </c>
      <c r="M19" s="22">
        <f t="shared" ref="M19:M28" si="23">I19*$D19</f>
        <v>0</v>
      </c>
      <c r="N19" s="22">
        <f t="shared" ref="N19:N28" si="24">J19*$D19</f>
        <v>0</v>
      </c>
      <c r="O19" s="22">
        <f t="shared" ref="O19:O28" si="25">SUM(L19:N19)</f>
        <v>0</v>
      </c>
      <c r="P19" s="108"/>
      <c r="Q19" s="108"/>
      <c r="R19" s="108"/>
      <c r="S19" s="22">
        <f t="shared" ref="S19:S28" si="26">SUM(P19:R19)</f>
        <v>0</v>
      </c>
    </row>
    <row r="20" spans="1:19" outlineLevel="2" x14ac:dyDescent="0.45">
      <c r="A20" s="3" t="s">
        <v>7</v>
      </c>
      <c r="B20" s="106"/>
      <c r="C20" s="106"/>
      <c r="D20" s="107"/>
      <c r="E20" s="12">
        <f t="shared" si="20"/>
        <v>0</v>
      </c>
      <c r="F20" s="12">
        <f t="shared" ref="F20:F28" si="27">E20+B20</f>
        <v>0</v>
      </c>
      <c r="G20" s="10"/>
      <c r="H20" s="108"/>
      <c r="I20" s="108"/>
      <c r="J20" s="108"/>
      <c r="K20" s="22">
        <f t="shared" si="21"/>
        <v>0</v>
      </c>
      <c r="L20" s="22">
        <f t="shared" si="22"/>
        <v>0</v>
      </c>
      <c r="M20" s="22">
        <f t="shared" si="23"/>
        <v>0</v>
      </c>
      <c r="N20" s="22">
        <f t="shared" si="24"/>
        <v>0</v>
      </c>
      <c r="O20" s="22">
        <f t="shared" si="25"/>
        <v>0</v>
      </c>
      <c r="P20" s="108"/>
      <c r="Q20" s="108"/>
      <c r="R20" s="108"/>
      <c r="S20" s="22">
        <f t="shared" si="26"/>
        <v>0</v>
      </c>
    </row>
    <row r="21" spans="1:19" outlineLevel="2" x14ac:dyDescent="0.45">
      <c r="A21" s="3" t="s">
        <v>8</v>
      </c>
      <c r="B21" s="106"/>
      <c r="C21" s="106"/>
      <c r="D21" s="107"/>
      <c r="E21" s="12">
        <f t="shared" si="20"/>
        <v>0</v>
      </c>
      <c r="F21" s="12">
        <f t="shared" si="27"/>
        <v>0</v>
      </c>
      <c r="G21" s="10"/>
      <c r="H21" s="108"/>
      <c r="I21" s="108"/>
      <c r="J21" s="108"/>
      <c r="K21" s="22">
        <f t="shared" si="21"/>
        <v>0</v>
      </c>
      <c r="L21" s="22">
        <f t="shared" si="22"/>
        <v>0</v>
      </c>
      <c r="M21" s="22">
        <f t="shared" si="23"/>
        <v>0</v>
      </c>
      <c r="N21" s="22">
        <f t="shared" si="24"/>
        <v>0</v>
      </c>
      <c r="O21" s="22">
        <f t="shared" si="25"/>
        <v>0</v>
      </c>
      <c r="P21" s="108"/>
      <c r="Q21" s="108"/>
      <c r="R21" s="108"/>
      <c r="S21" s="22">
        <f t="shared" si="26"/>
        <v>0</v>
      </c>
    </row>
    <row r="22" spans="1:19" outlineLevel="2" x14ac:dyDescent="0.45">
      <c r="A22" s="3" t="s">
        <v>9</v>
      </c>
      <c r="B22" s="106"/>
      <c r="C22" s="106"/>
      <c r="D22" s="107"/>
      <c r="E22" s="12">
        <f t="shared" si="20"/>
        <v>0</v>
      </c>
      <c r="F22" s="12">
        <f t="shared" si="27"/>
        <v>0</v>
      </c>
      <c r="G22" s="10"/>
      <c r="H22" s="108"/>
      <c r="I22" s="108"/>
      <c r="J22" s="108"/>
      <c r="K22" s="22">
        <f t="shared" si="21"/>
        <v>0</v>
      </c>
      <c r="L22" s="22">
        <f t="shared" si="22"/>
        <v>0</v>
      </c>
      <c r="M22" s="22">
        <f t="shared" si="23"/>
        <v>0</v>
      </c>
      <c r="N22" s="22">
        <f t="shared" si="24"/>
        <v>0</v>
      </c>
      <c r="O22" s="22">
        <f t="shared" si="25"/>
        <v>0</v>
      </c>
      <c r="P22" s="108"/>
      <c r="Q22" s="108"/>
      <c r="R22" s="108"/>
      <c r="S22" s="22">
        <f t="shared" si="26"/>
        <v>0</v>
      </c>
    </row>
    <row r="23" spans="1:19" outlineLevel="2" x14ac:dyDescent="0.45">
      <c r="A23" s="3" t="s">
        <v>10</v>
      </c>
      <c r="B23" s="106"/>
      <c r="C23" s="106"/>
      <c r="D23" s="107"/>
      <c r="E23" s="12">
        <f t="shared" si="20"/>
        <v>0</v>
      </c>
      <c r="F23" s="12">
        <f t="shared" si="27"/>
        <v>0</v>
      </c>
      <c r="G23" s="10"/>
      <c r="H23" s="108"/>
      <c r="I23" s="108"/>
      <c r="J23" s="108"/>
      <c r="K23" s="22">
        <f t="shared" si="21"/>
        <v>0</v>
      </c>
      <c r="L23" s="22">
        <f t="shared" si="22"/>
        <v>0</v>
      </c>
      <c r="M23" s="22">
        <f t="shared" si="23"/>
        <v>0</v>
      </c>
      <c r="N23" s="22">
        <f t="shared" si="24"/>
        <v>0</v>
      </c>
      <c r="O23" s="22">
        <f t="shared" si="25"/>
        <v>0</v>
      </c>
      <c r="P23" s="108"/>
      <c r="Q23" s="108"/>
      <c r="R23" s="108"/>
      <c r="S23" s="22">
        <f t="shared" si="26"/>
        <v>0</v>
      </c>
    </row>
    <row r="24" spans="1:19" outlineLevel="2" x14ac:dyDescent="0.45">
      <c r="A24" s="3" t="s">
        <v>11</v>
      </c>
      <c r="B24" s="106"/>
      <c r="C24" s="106"/>
      <c r="D24" s="107"/>
      <c r="E24" s="12">
        <f t="shared" si="20"/>
        <v>0</v>
      </c>
      <c r="F24" s="12">
        <f t="shared" si="27"/>
        <v>0</v>
      </c>
      <c r="G24" s="10"/>
      <c r="H24" s="108"/>
      <c r="I24" s="108"/>
      <c r="J24" s="108"/>
      <c r="K24" s="22">
        <f t="shared" si="21"/>
        <v>0</v>
      </c>
      <c r="L24" s="22">
        <f t="shared" si="22"/>
        <v>0</v>
      </c>
      <c r="M24" s="22">
        <f t="shared" si="23"/>
        <v>0</v>
      </c>
      <c r="N24" s="22">
        <f t="shared" si="24"/>
        <v>0</v>
      </c>
      <c r="O24" s="22">
        <f t="shared" si="25"/>
        <v>0</v>
      </c>
      <c r="P24" s="108"/>
      <c r="Q24" s="108"/>
      <c r="R24" s="108"/>
      <c r="S24" s="22">
        <f t="shared" si="26"/>
        <v>0</v>
      </c>
    </row>
    <row r="25" spans="1:19" outlineLevel="2" x14ac:dyDescent="0.45">
      <c r="A25" s="3" t="s">
        <v>12</v>
      </c>
      <c r="B25" s="106"/>
      <c r="C25" s="106"/>
      <c r="D25" s="107"/>
      <c r="E25" s="12">
        <f t="shared" si="20"/>
        <v>0</v>
      </c>
      <c r="F25" s="12">
        <f t="shared" si="27"/>
        <v>0</v>
      </c>
      <c r="G25" s="10"/>
      <c r="H25" s="108"/>
      <c r="I25" s="108"/>
      <c r="J25" s="108"/>
      <c r="K25" s="22">
        <f t="shared" si="21"/>
        <v>0</v>
      </c>
      <c r="L25" s="22">
        <f t="shared" si="22"/>
        <v>0</v>
      </c>
      <c r="M25" s="22">
        <f t="shared" si="23"/>
        <v>0</v>
      </c>
      <c r="N25" s="22">
        <f t="shared" si="24"/>
        <v>0</v>
      </c>
      <c r="O25" s="22">
        <f t="shared" si="25"/>
        <v>0</v>
      </c>
      <c r="P25" s="108"/>
      <c r="Q25" s="108"/>
      <c r="R25" s="108"/>
      <c r="S25" s="22">
        <f t="shared" si="26"/>
        <v>0</v>
      </c>
    </row>
    <row r="26" spans="1:19" outlineLevel="2" x14ac:dyDescent="0.45">
      <c r="A26" s="3" t="s">
        <v>13</v>
      </c>
      <c r="B26" s="106"/>
      <c r="C26" s="106"/>
      <c r="D26" s="107"/>
      <c r="E26" s="12">
        <f t="shared" si="20"/>
        <v>0</v>
      </c>
      <c r="F26" s="12">
        <f t="shared" si="27"/>
        <v>0</v>
      </c>
      <c r="G26" s="10"/>
      <c r="H26" s="108"/>
      <c r="I26" s="108"/>
      <c r="J26" s="108"/>
      <c r="K26" s="22">
        <f t="shared" si="21"/>
        <v>0</v>
      </c>
      <c r="L26" s="22">
        <f t="shared" si="22"/>
        <v>0</v>
      </c>
      <c r="M26" s="22">
        <f t="shared" si="23"/>
        <v>0</v>
      </c>
      <c r="N26" s="22">
        <f t="shared" si="24"/>
        <v>0</v>
      </c>
      <c r="O26" s="22">
        <f t="shared" si="25"/>
        <v>0</v>
      </c>
      <c r="P26" s="108"/>
      <c r="Q26" s="108"/>
      <c r="R26" s="108"/>
      <c r="S26" s="22">
        <f t="shared" si="26"/>
        <v>0</v>
      </c>
    </row>
    <row r="27" spans="1:19" outlineLevel="2" x14ac:dyDescent="0.45">
      <c r="A27" s="3" t="s">
        <v>14</v>
      </c>
      <c r="B27" s="106"/>
      <c r="C27" s="106"/>
      <c r="D27" s="107"/>
      <c r="E27" s="12">
        <f t="shared" si="20"/>
        <v>0</v>
      </c>
      <c r="F27" s="12">
        <f t="shared" si="27"/>
        <v>0</v>
      </c>
      <c r="G27" s="10"/>
      <c r="H27" s="108"/>
      <c r="I27" s="108"/>
      <c r="J27" s="108"/>
      <c r="K27" s="22">
        <f t="shared" si="21"/>
        <v>0</v>
      </c>
      <c r="L27" s="22">
        <f t="shared" si="22"/>
        <v>0</v>
      </c>
      <c r="M27" s="22">
        <f t="shared" si="23"/>
        <v>0</v>
      </c>
      <c r="N27" s="22">
        <f t="shared" si="24"/>
        <v>0</v>
      </c>
      <c r="O27" s="22">
        <f t="shared" si="25"/>
        <v>0</v>
      </c>
      <c r="P27" s="108"/>
      <c r="Q27" s="108"/>
      <c r="R27" s="108"/>
      <c r="S27" s="22">
        <f t="shared" si="26"/>
        <v>0</v>
      </c>
    </row>
    <row r="28" spans="1:19" outlineLevel="2" x14ac:dyDescent="0.45">
      <c r="A28" s="3" t="s">
        <v>15</v>
      </c>
      <c r="B28" s="106"/>
      <c r="C28" s="106"/>
      <c r="D28" s="107"/>
      <c r="E28" s="12">
        <f t="shared" si="20"/>
        <v>0</v>
      </c>
      <c r="F28" s="12">
        <f t="shared" si="27"/>
        <v>0</v>
      </c>
      <c r="G28" s="10"/>
      <c r="H28" s="108"/>
      <c r="I28" s="108"/>
      <c r="J28" s="108"/>
      <c r="K28" s="22">
        <f t="shared" si="21"/>
        <v>0</v>
      </c>
      <c r="L28" s="22">
        <f t="shared" si="22"/>
        <v>0</v>
      </c>
      <c r="M28" s="22">
        <f t="shared" si="23"/>
        <v>0</v>
      </c>
      <c r="N28" s="22">
        <f t="shared" si="24"/>
        <v>0</v>
      </c>
      <c r="O28" s="22">
        <f t="shared" si="25"/>
        <v>0</v>
      </c>
      <c r="P28" s="108"/>
      <c r="Q28" s="108"/>
      <c r="R28" s="108"/>
      <c r="S28" s="22">
        <f t="shared" si="26"/>
        <v>0</v>
      </c>
    </row>
    <row r="29" spans="1:19" outlineLevel="1" x14ac:dyDescent="0.45">
      <c r="A29" s="18" t="s">
        <v>16</v>
      </c>
      <c r="B29" s="7">
        <f>SUM(B30:B38)</f>
        <v>0</v>
      </c>
      <c r="C29" s="7">
        <f>SUM(C30:C38)</f>
        <v>0</v>
      </c>
      <c r="D29" s="16"/>
      <c r="E29" s="7">
        <f>SUM(E30:E38)</f>
        <v>0</v>
      </c>
      <c r="F29" s="7">
        <f>E29+C29</f>
        <v>0</v>
      </c>
      <c r="G29" s="11" t="str">
        <f>IFERROR(C29/C$68,"-")</f>
        <v>-</v>
      </c>
      <c r="H29" s="23">
        <f t="shared" ref="H29:S29" si="28">SUM(H30:H38)</f>
        <v>0</v>
      </c>
      <c r="I29" s="23">
        <f t="shared" si="28"/>
        <v>0</v>
      </c>
      <c r="J29" s="23">
        <f t="shared" si="28"/>
        <v>0</v>
      </c>
      <c r="K29" s="23">
        <f t="shared" si="28"/>
        <v>0</v>
      </c>
      <c r="L29" s="23">
        <f t="shared" si="28"/>
        <v>0</v>
      </c>
      <c r="M29" s="23">
        <f t="shared" si="28"/>
        <v>0</v>
      </c>
      <c r="N29" s="23">
        <f t="shared" si="28"/>
        <v>0</v>
      </c>
      <c r="O29" s="23">
        <f t="shared" si="28"/>
        <v>0</v>
      </c>
      <c r="P29" s="23">
        <f t="shared" si="28"/>
        <v>0</v>
      </c>
      <c r="Q29" s="23">
        <f t="shared" si="28"/>
        <v>0</v>
      </c>
      <c r="R29" s="23">
        <f t="shared" si="28"/>
        <v>0</v>
      </c>
      <c r="S29" s="23">
        <f t="shared" si="28"/>
        <v>0</v>
      </c>
    </row>
    <row r="30" spans="1:19" outlineLevel="2" x14ac:dyDescent="0.45">
      <c r="A30" s="3" t="s">
        <v>17</v>
      </c>
      <c r="B30" s="106"/>
      <c r="C30" s="106"/>
      <c r="D30" s="107"/>
      <c r="E30" s="12">
        <f t="shared" ref="E30:E38" si="29">B30*D30</f>
        <v>0</v>
      </c>
      <c r="F30" s="12">
        <f>E30+B30</f>
        <v>0</v>
      </c>
      <c r="G30" s="10"/>
      <c r="H30" s="108"/>
      <c r="I30" s="108"/>
      <c r="J30" s="108"/>
      <c r="K30" s="22">
        <f t="shared" ref="K30:K38" si="30">SUM(H30:J30)</f>
        <v>0</v>
      </c>
      <c r="L30" s="22">
        <f t="shared" ref="L30:L38" si="31">H30*$D30</f>
        <v>0</v>
      </c>
      <c r="M30" s="22">
        <f t="shared" ref="M30:M38" si="32">I30*$D30</f>
        <v>0</v>
      </c>
      <c r="N30" s="22">
        <f t="shared" ref="N30:N38" si="33">J30*$D30</f>
        <v>0</v>
      </c>
      <c r="O30" s="22">
        <f t="shared" ref="O30:O38" si="34">SUM(L30:N30)</f>
        <v>0</v>
      </c>
      <c r="P30" s="108"/>
      <c r="Q30" s="108"/>
      <c r="R30" s="108"/>
      <c r="S30" s="22">
        <f t="shared" ref="S30:S38" si="35">SUM(P30:R30)</f>
        <v>0</v>
      </c>
    </row>
    <row r="31" spans="1:19" outlineLevel="2" x14ac:dyDescent="0.45">
      <c r="A31" s="3" t="s">
        <v>18</v>
      </c>
      <c r="B31" s="106"/>
      <c r="C31" s="106"/>
      <c r="D31" s="107"/>
      <c r="E31" s="12">
        <f t="shared" si="29"/>
        <v>0</v>
      </c>
      <c r="F31" s="12">
        <f>E31+B31</f>
        <v>0</v>
      </c>
      <c r="G31" s="10"/>
      <c r="H31" s="108"/>
      <c r="I31" s="108"/>
      <c r="J31" s="108"/>
      <c r="K31" s="22">
        <f t="shared" si="30"/>
        <v>0</v>
      </c>
      <c r="L31" s="22">
        <f t="shared" si="31"/>
        <v>0</v>
      </c>
      <c r="M31" s="22">
        <f t="shared" si="32"/>
        <v>0</v>
      </c>
      <c r="N31" s="22">
        <f t="shared" si="33"/>
        <v>0</v>
      </c>
      <c r="O31" s="22">
        <f t="shared" si="34"/>
        <v>0</v>
      </c>
      <c r="P31" s="108"/>
      <c r="Q31" s="108"/>
      <c r="R31" s="108"/>
      <c r="S31" s="22">
        <f t="shared" si="35"/>
        <v>0</v>
      </c>
    </row>
    <row r="32" spans="1:19" outlineLevel="2" x14ac:dyDescent="0.45">
      <c r="A32" s="3" t="s">
        <v>19</v>
      </c>
      <c r="B32" s="106"/>
      <c r="C32" s="106"/>
      <c r="D32" s="107"/>
      <c r="E32" s="12">
        <f t="shared" si="29"/>
        <v>0</v>
      </c>
      <c r="F32" s="12">
        <f t="shared" ref="F32:F46" si="36">E32+B32</f>
        <v>0</v>
      </c>
      <c r="G32" s="10"/>
      <c r="H32" s="108"/>
      <c r="I32" s="108"/>
      <c r="J32" s="108"/>
      <c r="K32" s="22">
        <f t="shared" si="30"/>
        <v>0</v>
      </c>
      <c r="L32" s="22">
        <f t="shared" si="31"/>
        <v>0</v>
      </c>
      <c r="M32" s="22">
        <f t="shared" si="32"/>
        <v>0</v>
      </c>
      <c r="N32" s="22">
        <f t="shared" si="33"/>
        <v>0</v>
      </c>
      <c r="O32" s="22">
        <f t="shared" si="34"/>
        <v>0</v>
      </c>
      <c r="P32" s="108"/>
      <c r="Q32" s="108"/>
      <c r="R32" s="108"/>
      <c r="S32" s="22">
        <f t="shared" si="35"/>
        <v>0</v>
      </c>
    </row>
    <row r="33" spans="1:19" outlineLevel="2" x14ac:dyDescent="0.45">
      <c r="A33" s="3" t="s">
        <v>20</v>
      </c>
      <c r="B33" s="106"/>
      <c r="C33" s="106"/>
      <c r="D33" s="107"/>
      <c r="E33" s="12">
        <f t="shared" si="29"/>
        <v>0</v>
      </c>
      <c r="F33" s="12">
        <f t="shared" si="36"/>
        <v>0</v>
      </c>
      <c r="G33" s="10"/>
      <c r="H33" s="108"/>
      <c r="I33" s="108"/>
      <c r="J33" s="108"/>
      <c r="K33" s="22">
        <f t="shared" si="30"/>
        <v>0</v>
      </c>
      <c r="L33" s="22">
        <f t="shared" si="31"/>
        <v>0</v>
      </c>
      <c r="M33" s="22">
        <f t="shared" si="32"/>
        <v>0</v>
      </c>
      <c r="N33" s="22">
        <f t="shared" si="33"/>
        <v>0</v>
      </c>
      <c r="O33" s="22">
        <f t="shared" si="34"/>
        <v>0</v>
      </c>
      <c r="P33" s="108"/>
      <c r="Q33" s="108"/>
      <c r="R33" s="108"/>
      <c r="S33" s="22">
        <f t="shared" si="35"/>
        <v>0</v>
      </c>
    </row>
    <row r="34" spans="1:19" outlineLevel="2" x14ac:dyDescent="0.45">
      <c r="A34" s="3" t="s">
        <v>21</v>
      </c>
      <c r="B34" s="106"/>
      <c r="C34" s="106"/>
      <c r="D34" s="107"/>
      <c r="E34" s="12">
        <f t="shared" si="29"/>
        <v>0</v>
      </c>
      <c r="F34" s="12">
        <f t="shared" si="36"/>
        <v>0</v>
      </c>
      <c r="G34" s="10"/>
      <c r="H34" s="108"/>
      <c r="I34" s="108"/>
      <c r="J34" s="108"/>
      <c r="K34" s="22">
        <f t="shared" si="30"/>
        <v>0</v>
      </c>
      <c r="L34" s="22">
        <f t="shared" si="31"/>
        <v>0</v>
      </c>
      <c r="M34" s="22">
        <f t="shared" si="32"/>
        <v>0</v>
      </c>
      <c r="N34" s="22">
        <f t="shared" si="33"/>
        <v>0</v>
      </c>
      <c r="O34" s="22">
        <f t="shared" si="34"/>
        <v>0</v>
      </c>
      <c r="P34" s="108"/>
      <c r="Q34" s="108"/>
      <c r="R34" s="108"/>
      <c r="S34" s="22">
        <f t="shared" si="35"/>
        <v>0</v>
      </c>
    </row>
    <row r="35" spans="1:19" outlineLevel="2" x14ac:dyDescent="0.45">
      <c r="A35" s="3" t="s">
        <v>22</v>
      </c>
      <c r="B35" s="106"/>
      <c r="C35" s="106"/>
      <c r="D35" s="107"/>
      <c r="E35" s="12">
        <f t="shared" si="29"/>
        <v>0</v>
      </c>
      <c r="F35" s="12">
        <f t="shared" si="36"/>
        <v>0</v>
      </c>
      <c r="G35" s="10"/>
      <c r="H35" s="108"/>
      <c r="I35" s="108"/>
      <c r="J35" s="108"/>
      <c r="K35" s="22">
        <f t="shared" si="30"/>
        <v>0</v>
      </c>
      <c r="L35" s="22">
        <f t="shared" si="31"/>
        <v>0</v>
      </c>
      <c r="M35" s="22">
        <f t="shared" si="32"/>
        <v>0</v>
      </c>
      <c r="N35" s="22">
        <f t="shared" si="33"/>
        <v>0</v>
      </c>
      <c r="O35" s="22">
        <f t="shared" si="34"/>
        <v>0</v>
      </c>
      <c r="P35" s="108"/>
      <c r="Q35" s="108"/>
      <c r="R35" s="108"/>
      <c r="S35" s="22">
        <f t="shared" si="35"/>
        <v>0</v>
      </c>
    </row>
    <row r="36" spans="1:19" outlineLevel="2" x14ac:dyDescent="0.45">
      <c r="A36" s="3" t="s">
        <v>23</v>
      </c>
      <c r="B36" s="106"/>
      <c r="C36" s="106"/>
      <c r="D36" s="107"/>
      <c r="E36" s="12">
        <f t="shared" si="29"/>
        <v>0</v>
      </c>
      <c r="F36" s="12">
        <f t="shared" si="36"/>
        <v>0</v>
      </c>
      <c r="G36" s="10"/>
      <c r="H36" s="108"/>
      <c r="I36" s="108"/>
      <c r="J36" s="108"/>
      <c r="K36" s="22">
        <f t="shared" si="30"/>
        <v>0</v>
      </c>
      <c r="L36" s="22">
        <f t="shared" si="31"/>
        <v>0</v>
      </c>
      <c r="M36" s="22">
        <f t="shared" si="32"/>
        <v>0</v>
      </c>
      <c r="N36" s="22">
        <f t="shared" si="33"/>
        <v>0</v>
      </c>
      <c r="O36" s="22">
        <f t="shared" si="34"/>
        <v>0</v>
      </c>
      <c r="P36" s="108"/>
      <c r="Q36" s="108"/>
      <c r="R36" s="108"/>
      <c r="S36" s="22">
        <f t="shared" si="35"/>
        <v>0</v>
      </c>
    </row>
    <row r="37" spans="1:19" outlineLevel="2" x14ac:dyDescent="0.45">
      <c r="A37" s="3" t="s">
        <v>24</v>
      </c>
      <c r="B37" s="106"/>
      <c r="C37" s="106"/>
      <c r="D37" s="107"/>
      <c r="E37" s="12">
        <f t="shared" si="29"/>
        <v>0</v>
      </c>
      <c r="F37" s="12">
        <f t="shared" si="36"/>
        <v>0</v>
      </c>
      <c r="G37" s="10"/>
      <c r="H37" s="108"/>
      <c r="I37" s="108"/>
      <c r="J37" s="108"/>
      <c r="K37" s="22">
        <f t="shared" si="30"/>
        <v>0</v>
      </c>
      <c r="L37" s="22">
        <f t="shared" si="31"/>
        <v>0</v>
      </c>
      <c r="M37" s="22">
        <f t="shared" si="32"/>
        <v>0</v>
      </c>
      <c r="N37" s="22">
        <f t="shared" si="33"/>
        <v>0</v>
      </c>
      <c r="O37" s="22">
        <f t="shared" si="34"/>
        <v>0</v>
      </c>
      <c r="P37" s="108"/>
      <c r="Q37" s="108"/>
      <c r="R37" s="108"/>
      <c r="S37" s="22">
        <f t="shared" si="35"/>
        <v>0</v>
      </c>
    </row>
    <row r="38" spans="1:19" outlineLevel="2" x14ac:dyDescent="0.45">
      <c r="A38" s="3" t="s">
        <v>25</v>
      </c>
      <c r="B38" s="106"/>
      <c r="C38" s="106"/>
      <c r="D38" s="107"/>
      <c r="E38" s="12">
        <f t="shared" si="29"/>
        <v>0</v>
      </c>
      <c r="F38" s="12">
        <f t="shared" si="36"/>
        <v>0</v>
      </c>
      <c r="G38" s="10"/>
      <c r="H38" s="108"/>
      <c r="I38" s="108"/>
      <c r="J38" s="108"/>
      <c r="K38" s="22">
        <f t="shared" si="30"/>
        <v>0</v>
      </c>
      <c r="L38" s="22">
        <f t="shared" si="31"/>
        <v>0</v>
      </c>
      <c r="M38" s="22">
        <f t="shared" si="32"/>
        <v>0</v>
      </c>
      <c r="N38" s="22">
        <f t="shared" si="33"/>
        <v>0</v>
      </c>
      <c r="O38" s="22">
        <f t="shared" si="34"/>
        <v>0</v>
      </c>
      <c r="P38" s="108"/>
      <c r="Q38" s="108"/>
      <c r="R38" s="108"/>
      <c r="S38" s="22">
        <f t="shared" si="35"/>
        <v>0</v>
      </c>
    </row>
    <row r="39" spans="1:19" outlineLevel="1" x14ac:dyDescent="0.45">
      <c r="A39" s="18" t="s">
        <v>26</v>
      </c>
      <c r="B39" s="7">
        <f>SUM(B40:B46)</f>
        <v>0</v>
      </c>
      <c r="C39" s="7">
        <f>SUM(C40:C46)</f>
        <v>0</v>
      </c>
      <c r="D39" s="16"/>
      <c r="E39" s="7">
        <f>SUM(E40:E46)</f>
        <v>0</v>
      </c>
      <c r="F39" s="7">
        <f t="shared" ref="F39" si="37">E39+C39</f>
        <v>0</v>
      </c>
      <c r="G39" s="11" t="str">
        <f>IFERROR(C39/C$68,"-")</f>
        <v>-</v>
      </c>
      <c r="H39" s="23">
        <f t="shared" ref="H39:S39" si="38">SUM(H40:H46)</f>
        <v>0</v>
      </c>
      <c r="I39" s="23">
        <f t="shared" si="38"/>
        <v>0</v>
      </c>
      <c r="J39" s="23">
        <f t="shared" si="38"/>
        <v>0</v>
      </c>
      <c r="K39" s="23">
        <f t="shared" si="38"/>
        <v>0</v>
      </c>
      <c r="L39" s="23">
        <f t="shared" si="38"/>
        <v>0</v>
      </c>
      <c r="M39" s="23">
        <f t="shared" si="38"/>
        <v>0</v>
      </c>
      <c r="N39" s="23">
        <f t="shared" si="38"/>
        <v>0</v>
      </c>
      <c r="O39" s="23">
        <f t="shared" si="38"/>
        <v>0</v>
      </c>
      <c r="P39" s="23">
        <f t="shared" si="38"/>
        <v>0</v>
      </c>
      <c r="Q39" s="23">
        <f t="shared" si="38"/>
        <v>0</v>
      </c>
      <c r="R39" s="23">
        <f t="shared" si="38"/>
        <v>0</v>
      </c>
      <c r="S39" s="23">
        <f t="shared" si="38"/>
        <v>0</v>
      </c>
    </row>
    <row r="40" spans="1:19" outlineLevel="2" x14ac:dyDescent="0.45">
      <c r="A40" s="3" t="s">
        <v>27</v>
      </c>
      <c r="B40" s="106"/>
      <c r="C40" s="106"/>
      <c r="D40" s="107"/>
      <c r="E40" s="12">
        <f t="shared" ref="E40:E46" si="39">B40*D40</f>
        <v>0</v>
      </c>
      <c r="F40" s="12">
        <f t="shared" si="36"/>
        <v>0</v>
      </c>
      <c r="G40" s="10"/>
      <c r="H40" s="108"/>
      <c r="I40" s="108"/>
      <c r="J40" s="108"/>
      <c r="K40" s="22">
        <f t="shared" ref="K40:K47" si="40">SUM(H40:J40)</f>
        <v>0</v>
      </c>
      <c r="L40" s="22">
        <f t="shared" ref="L40:L46" si="41">H40*$D40</f>
        <v>0</v>
      </c>
      <c r="M40" s="22">
        <f t="shared" ref="M40:M46" si="42">I40*$D40</f>
        <v>0</v>
      </c>
      <c r="N40" s="22">
        <f t="shared" ref="N40:N46" si="43">J40*$D40</f>
        <v>0</v>
      </c>
      <c r="O40" s="22">
        <f t="shared" ref="O40:O47" si="44">SUM(L40:N40)</f>
        <v>0</v>
      </c>
      <c r="P40" s="108"/>
      <c r="Q40" s="108"/>
      <c r="R40" s="108"/>
      <c r="S40" s="22">
        <f t="shared" ref="S40:S47" si="45">SUM(P40:R40)</f>
        <v>0</v>
      </c>
    </row>
    <row r="41" spans="1:19" outlineLevel="2" x14ac:dyDescent="0.45">
      <c r="A41" s="3" t="s">
        <v>28</v>
      </c>
      <c r="B41" s="106"/>
      <c r="C41" s="106"/>
      <c r="D41" s="107"/>
      <c r="E41" s="12">
        <f t="shared" si="39"/>
        <v>0</v>
      </c>
      <c r="F41" s="12">
        <f t="shared" si="36"/>
        <v>0</v>
      </c>
      <c r="G41" s="10"/>
      <c r="H41" s="108"/>
      <c r="I41" s="108"/>
      <c r="J41" s="108"/>
      <c r="K41" s="22">
        <f t="shared" si="40"/>
        <v>0</v>
      </c>
      <c r="L41" s="22">
        <f t="shared" si="41"/>
        <v>0</v>
      </c>
      <c r="M41" s="22">
        <f t="shared" si="42"/>
        <v>0</v>
      </c>
      <c r="N41" s="22">
        <f t="shared" si="43"/>
        <v>0</v>
      </c>
      <c r="O41" s="22">
        <f t="shared" si="44"/>
        <v>0</v>
      </c>
      <c r="P41" s="108"/>
      <c r="Q41" s="108"/>
      <c r="R41" s="108"/>
      <c r="S41" s="22">
        <f t="shared" si="45"/>
        <v>0</v>
      </c>
    </row>
    <row r="42" spans="1:19" outlineLevel="2" x14ac:dyDescent="0.45">
      <c r="A42" s="3" t="s">
        <v>29</v>
      </c>
      <c r="B42" s="106"/>
      <c r="C42" s="106"/>
      <c r="D42" s="107"/>
      <c r="E42" s="12">
        <f t="shared" si="39"/>
        <v>0</v>
      </c>
      <c r="F42" s="12">
        <f t="shared" si="36"/>
        <v>0</v>
      </c>
      <c r="G42" s="10"/>
      <c r="H42" s="108"/>
      <c r="I42" s="108"/>
      <c r="J42" s="108"/>
      <c r="K42" s="22">
        <f t="shared" si="40"/>
        <v>0</v>
      </c>
      <c r="L42" s="22">
        <f t="shared" si="41"/>
        <v>0</v>
      </c>
      <c r="M42" s="22">
        <f t="shared" si="42"/>
        <v>0</v>
      </c>
      <c r="N42" s="22">
        <f t="shared" si="43"/>
        <v>0</v>
      </c>
      <c r="O42" s="22">
        <f t="shared" si="44"/>
        <v>0</v>
      </c>
      <c r="P42" s="108"/>
      <c r="Q42" s="108"/>
      <c r="R42" s="108"/>
      <c r="S42" s="22">
        <f t="shared" si="45"/>
        <v>0</v>
      </c>
    </row>
    <row r="43" spans="1:19" outlineLevel="2" x14ac:dyDescent="0.45">
      <c r="A43" s="3" t="s">
        <v>30</v>
      </c>
      <c r="B43" s="106"/>
      <c r="C43" s="106"/>
      <c r="D43" s="107"/>
      <c r="E43" s="12">
        <f t="shared" si="39"/>
        <v>0</v>
      </c>
      <c r="F43" s="12">
        <f t="shared" si="36"/>
        <v>0</v>
      </c>
      <c r="G43" s="10"/>
      <c r="H43" s="108"/>
      <c r="I43" s="108"/>
      <c r="J43" s="108"/>
      <c r="K43" s="22">
        <f t="shared" si="40"/>
        <v>0</v>
      </c>
      <c r="L43" s="22">
        <f t="shared" si="41"/>
        <v>0</v>
      </c>
      <c r="M43" s="22">
        <f t="shared" si="42"/>
        <v>0</v>
      </c>
      <c r="N43" s="22">
        <f t="shared" si="43"/>
        <v>0</v>
      </c>
      <c r="O43" s="22">
        <f t="shared" si="44"/>
        <v>0</v>
      </c>
      <c r="P43" s="108"/>
      <c r="Q43" s="108"/>
      <c r="R43" s="108"/>
      <c r="S43" s="22">
        <f t="shared" si="45"/>
        <v>0</v>
      </c>
    </row>
    <row r="44" spans="1:19" outlineLevel="2" x14ac:dyDescent="0.45">
      <c r="A44" s="3" t="s">
        <v>31</v>
      </c>
      <c r="B44" s="106"/>
      <c r="C44" s="106"/>
      <c r="D44" s="107"/>
      <c r="E44" s="12">
        <f t="shared" si="39"/>
        <v>0</v>
      </c>
      <c r="F44" s="12">
        <f t="shared" si="36"/>
        <v>0</v>
      </c>
      <c r="G44" s="10"/>
      <c r="H44" s="108"/>
      <c r="I44" s="108"/>
      <c r="J44" s="108"/>
      <c r="K44" s="22">
        <f t="shared" si="40"/>
        <v>0</v>
      </c>
      <c r="L44" s="22">
        <f t="shared" si="41"/>
        <v>0</v>
      </c>
      <c r="M44" s="22">
        <f t="shared" si="42"/>
        <v>0</v>
      </c>
      <c r="N44" s="22">
        <f t="shared" si="43"/>
        <v>0</v>
      </c>
      <c r="O44" s="22">
        <f t="shared" si="44"/>
        <v>0</v>
      </c>
      <c r="P44" s="108"/>
      <c r="Q44" s="108"/>
      <c r="R44" s="108"/>
      <c r="S44" s="22">
        <f t="shared" si="45"/>
        <v>0</v>
      </c>
    </row>
    <row r="45" spans="1:19" outlineLevel="2" x14ac:dyDescent="0.45">
      <c r="A45" s="3" t="s">
        <v>32</v>
      </c>
      <c r="B45" s="106"/>
      <c r="C45" s="106"/>
      <c r="D45" s="107"/>
      <c r="E45" s="12">
        <f t="shared" si="39"/>
        <v>0</v>
      </c>
      <c r="F45" s="12">
        <f t="shared" si="36"/>
        <v>0</v>
      </c>
      <c r="G45" s="10"/>
      <c r="H45" s="108"/>
      <c r="I45" s="108"/>
      <c r="J45" s="108"/>
      <c r="K45" s="22">
        <f t="shared" si="40"/>
        <v>0</v>
      </c>
      <c r="L45" s="22">
        <f t="shared" si="41"/>
        <v>0</v>
      </c>
      <c r="M45" s="22">
        <f t="shared" si="42"/>
        <v>0</v>
      </c>
      <c r="N45" s="22">
        <f t="shared" si="43"/>
        <v>0</v>
      </c>
      <c r="O45" s="22">
        <f t="shared" si="44"/>
        <v>0</v>
      </c>
      <c r="P45" s="108"/>
      <c r="Q45" s="108"/>
      <c r="R45" s="108"/>
      <c r="S45" s="22">
        <f t="shared" si="45"/>
        <v>0</v>
      </c>
    </row>
    <row r="46" spans="1:19" outlineLevel="2" x14ac:dyDescent="0.45">
      <c r="A46" s="3" t="s">
        <v>15</v>
      </c>
      <c r="B46" s="106"/>
      <c r="C46" s="106"/>
      <c r="D46" s="107"/>
      <c r="E46" s="12">
        <f t="shared" si="39"/>
        <v>0</v>
      </c>
      <c r="F46" s="12">
        <f t="shared" si="36"/>
        <v>0</v>
      </c>
      <c r="G46" s="10"/>
      <c r="H46" s="108"/>
      <c r="I46" s="108"/>
      <c r="J46" s="108"/>
      <c r="K46" s="22">
        <f t="shared" si="40"/>
        <v>0</v>
      </c>
      <c r="L46" s="22">
        <f t="shared" si="41"/>
        <v>0</v>
      </c>
      <c r="M46" s="22">
        <f t="shared" si="42"/>
        <v>0</v>
      </c>
      <c r="N46" s="22">
        <f t="shared" si="43"/>
        <v>0</v>
      </c>
      <c r="O46" s="22">
        <f t="shared" si="44"/>
        <v>0</v>
      </c>
      <c r="P46" s="108"/>
      <c r="Q46" s="108"/>
      <c r="R46" s="108"/>
      <c r="S46" s="22">
        <f t="shared" si="45"/>
        <v>0</v>
      </c>
    </row>
    <row r="47" spans="1:19" ht="56.65" customHeight="1" outlineLevel="1" x14ac:dyDescent="0.45">
      <c r="A47" s="99" t="s">
        <v>45</v>
      </c>
      <c r="B47" s="109">
        <v>0</v>
      </c>
      <c r="C47" s="109">
        <v>0</v>
      </c>
      <c r="D47" s="110"/>
      <c r="E47" s="13">
        <f>B47*D47</f>
        <v>0</v>
      </c>
      <c r="F47" s="7">
        <f t="shared" ref="F47:F53" si="46">E47+B47</f>
        <v>0</v>
      </c>
      <c r="G47" s="11" t="str">
        <f>IFERROR(C47/C$68,"-")</f>
        <v>-</v>
      </c>
      <c r="H47" s="108"/>
      <c r="I47" s="108"/>
      <c r="J47" s="108"/>
      <c r="K47" s="24">
        <f t="shared" si="40"/>
        <v>0</v>
      </c>
      <c r="L47" s="108"/>
      <c r="M47" s="108"/>
      <c r="N47" s="108"/>
      <c r="O47" s="24">
        <f t="shared" si="44"/>
        <v>0</v>
      </c>
      <c r="P47" s="108"/>
      <c r="Q47" s="108"/>
      <c r="R47" s="108"/>
      <c r="S47" s="24">
        <f t="shared" si="45"/>
        <v>0</v>
      </c>
    </row>
    <row r="48" spans="1:19" ht="52.9" x14ac:dyDescent="0.45">
      <c r="A48" s="2" t="s">
        <v>161</v>
      </c>
      <c r="B48" s="7">
        <f>SUM(B49:B51)</f>
        <v>0</v>
      </c>
      <c r="C48" s="7">
        <f>SUM(C49:C51)</f>
        <v>0</v>
      </c>
      <c r="D48" s="16"/>
      <c r="E48" s="7">
        <f>SUM(E49:E51)</f>
        <v>0</v>
      </c>
      <c r="F48" s="7">
        <f t="shared" si="46"/>
        <v>0</v>
      </c>
      <c r="G48" s="11" t="str">
        <f>IFERROR(C48/C$68,"-")</f>
        <v>-</v>
      </c>
      <c r="H48" s="23">
        <f>SUM(H49:H51)</f>
        <v>0</v>
      </c>
      <c r="I48" s="23">
        <f>SUM(I49:I51)</f>
        <v>0</v>
      </c>
      <c r="J48" s="23">
        <f>SUM(J49:J51)</f>
        <v>0</v>
      </c>
      <c r="K48" s="23">
        <f>SUM(H48:J48)</f>
        <v>0</v>
      </c>
      <c r="L48" s="23">
        <f>SUM(L49:L51)</f>
        <v>0</v>
      </c>
      <c r="M48" s="23">
        <f>SUM(M49:M51)</f>
        <v>0</v>
      </c>
      <c r="N48" s="23">
        <f>SUM(N49:N51)</f>
        <v>0</v>
      </c>
      <c r="O48" s="23">
        <f>SUM(L48:N48)</f>
        <v>0</v>
      </c>
      <c r="P48" s="23">
        <f>SUM(P49:P51)</f>
        <v>0</v>
      </c>
      <c r="Q48" s="23">
        <f>SUM(Q49:Q51)</f>
        <v>0</v>
      </c>
      <c r="R48" s="23">
        <f>SUM(R49:R51)</f>
        <v>0</v>
      </c>
      <c r="S48" s="23">
        <f>SUM(P48:R48)</f>
        <v>0</v>
      </c>
    </row>
    <row r="49" spans="1:19" outlineLevel="1" x14ac:dyDescent="0.45">
      <c r="A49" s="3" t="s">
        <v>58</v>
      </c>
      <c r="B49" s="106"/>
      <c r="C49" s="106"/>
      <c r="D49" s="107"/>
      <c r="E49" s="12">
        <f>B49*D49</f>
        <v>0</v>
      </c>
      <c r="F49" s="12">
        <f t="shared" si="46"/>
        <v>0</v>
      </c>
      <c r="G49" s="10"/>
      <c r="H49" s="106"/>
      <c r="I49" s="111"/>
      <c r="J49" s="111"/>
      <c r="K49" s="22">
        <f>SUM(H49:J49)</f>
        <v>0</v>
      </c>
      <c r="L49" s="22">
        <f t="shared" ref="L49:N51" si="47">H49*$D49</f>
        <v>0</v>
      </c>
      <c r="M49" s="22">
        <f t="shared" si="47"/>
        <v>0</v>
      </c>
      <c r="N49" s="22">
        <f t="shared" si="47"/>
        <v>0</v>
      </c>
      <c r="O49" s="22">
        <f>SUM(L49:N49)</f>
        <v>0</v>
      </c>
      <c r="P49" s="111"/>
      <c r="Q49" s="111"/>
      <c r="R49" s="111"/>
      <c r="S49" s="22">
        <f>SUM(P49:R49)</f>
        <v>0</v>
      </c>
    </row>
    <row r="50" spans="1:19" outlineLevel="1" x14ac:dyDescent="0.45">
      <c r="A50" s="3" t="s">
        <v>59</v>
      </c>
      <c r="B50" s="106"/>
      <c r="C50" s="106"/>
      <c r="D50" s="107"/>
      <c r="E50" s="12">
        <f>B50*D50</f>
        <v>0</v>
      </c>
      <c r="F50" s="12">
        <f t="shared" si="46"/>
        <v>0</v>
      </c>
      <c r="G50" s="10"/>
      <c r="H50" s="111"/>
      <c r="I50" s="111"/>
      <c r="J50" s="111"/>
      <c r="K50" s="22">
        <f>SUM(H50:J50)</f>
        <v>0</v>
      </c>
      <c r="L50" s="22">
        <f t="shared" si="47"/>
        <v>0</v>
      </c>
      <c r="M50" s="22">
        <f t="shared" si="47"/>
        <v>0</v>
      </c>
      <c r="N50" s="22">
        <f t="shared" si="47"/>
        <v>0</v>
      </c>
      <c r="O50" s="22">
        <f>SUM(L50:N50)</f>
        <v>0</v>
      </c>
      <c r="P50" s="111"/>
      <c r="Q50" s="111"/>
      <c r="R50" s="111"/>
      <c r="S50" s="22">
        <f>SUM(P50:R50)</f>
        <v>0</v>
      </c>
    </row>
    <row r="51" spans="1:19" outlineLevel="1" x14ac:dyDescent="0.45">
      <c r="A51" s="3" t="s">
        <v>60</v>
      </c>
      <c r="B51" s="106"/>
      <c r="C51" s="106"/>
      <c r="D51" s="107"/>
      <c r="E51" s="12">
        <f>B51*D51</f>
        <v>0</v>
      </c>
      <c r="F51" s="12">
        <f t="shared" si="46"/>
        <v>0</v>
      </c>
      <c r="G51" s="10"/>
      <c r="H51" s="111"/>
      <c r="I51" s="111"/>
      <c r="J51" s="111"/>
      <c r="K51" s="22">
        <f>SUM(H51:J51)</f>
        <v>0</v>
      </c>
      <c r="L51" s="22">
        <f t="shared" si="47"/>
        <v>0</v>
      </c>
      <c r="M51" s="22">
        <f t="shared" si="47"/>
        <v>0</v>
      </c>
      <c r="N51" s="22">
        <f t="shared" si="47"/>
        <v>0</v>
      </c>
      <c r="O51" s="22">
        <f>SUM(L51:N51)</f>
        <v>0</v>
      </c>
      <c r="P51" s="111"/>
      <c r="Q51" s="111"/>
      <c r="R51" s="111"/>
      <c r="S51" s="22">
        <f>SUM(P51:R51)</f>
        <v>0</v>
      </c>
    </row>
    <row r="52" spans="1:19" ht="28.5" x14ac:dyDescent="0.45">
      <c r="A52" s="102" t="s">
        <v>149</v>
      </c>
      <c r="B52" s="7">
        <f>SUM(B53:B58)</f>
        <v>0</v>
      </c>
      <c r="C52" s="7">
        <f>SUM(C53:C58)</f>
        <v>0</v>
      </c>
      <c r="D52" s="16"/>
      <c r="E52" s="7">
        <f>SUM(E53:E58)</f>
        <v>0</v>
      </c>
      <c r="F52" s="7">
        <f t="shared" si="46"/>
        <v>0</v>
      </c>
      <c r="G52" s="11" t="str">
        <f>IFERROR(C52/C$68,"-")</f>
        <v>-</v>
      </c>
      <c r="H52" s="23">
        <f t="shared" ref="H52:S52" si="48">SUM(H53:H58)</f>
        <v>0</v>
      </c>
      <c r="I52" s="23">
        <f t="shared" si="48"/>
        <v>0</v>
      </c>
      <c r="J52" s="23">
        <f t="shared" si="48"/>
        <v>0</v>
      </c>
      <c r="K52" s="23">
        <f t="shared" si="48"/>
        <v>0</v>
      </c>
      <c r="L52" s="23">
        <f t="shared" si="48"/>
        <v>0</v>
      </c>
      <c r="M52" s="23">
        <f t="shared" si="48"/>
        <v>0</v>
      </c>
      <c r="N52" s="23">
        <f t="shared" si="48"/>
        <v>0</v>
      </c>
      <c r="O52" s="23">
        <f t="shared" si="48"/>
        <v>0</v>
      </c>
      <c r="P52" s="23">
        <f t="shared" si="48"/>
        <v>0</v>
      </c>
      <c r="Q52" s="23">
        <f t="shared" si="48"/>
        <v>0</v>
      </c>
      <c r="R52" s="23">
        <f t="shared" si="48"/>
        <v>0</v>
      </c>
      <c r="S52" s="23">
        <f t="shared" si="48"/>
        <v>0</v>
      </c>
    </row>
    <row r="53" spans="1:19" outlineLevel="1" x14ac:dyDescent="0.45">
      <c r="A53" s="3" t="s">
        <v>33</v>
      </c>
      <c r="B53" s="106"/>
      <c r="C53" s="106"/>
      <c r="D53" s="107"/>
      <c r="E53" s="12">
        <f t="shared" ref="E53:E58" si="49">B53*D53</f>
        <v>0</v>
      </c>
      <c r="F53" s="12">
        <f t="shared" si="46"/>
        <v>0</v>
      </c>
      <c r="G53" s="10"/>
      <c r="H53" s="108"/>
      <c r="I53" s="108"/>
      <c r="J53" s="108"/>
      <c r="K53" s="22">
        <f>SUM(H53:J53)</f>
        <v>0</v>
      </c>
      <c r="L53" s="22">
        <f t="shared" ref="L53:L58" si="50">H53*$D53</f>
        <v>0</v>
      </c>
      <c r="M53" s="22">
        <f t="shared" ref="M53:M58" si="51">I53*$D53</f>
        <v>0</v>
      </c>
      <c r="N53" s="22">
        <f t="shared" ref="N53:N58" si="52">J53*$D53</f>
        <v>0</v>
      </c>
      <c r="O53" s="22">
        <f>SUM(L53:N53)</f>
        <v>0</v>
      </c>
      <c r="P53" s="108"/>
      <c r="Q53" s="108"/>
      <c r="R53" s="108"/>
      <c r="S53" s="22">
        <f>SUM(P53:R53)</f>
        <v>0</v>
      </c>
    </row>
    <row r="54" spans="1:19" outlineLevel="1" x14ac:dyDescent="0.45">
      <c r="A54" s="3" t="s">
        <v>34</v>
      </c>
      <c r="B54" s="106"/>
      <c r="C54" s="106"/>
      <c r="D54" s="107"/>
      <c r="E54" s="12">
        <f t="shared" si="49"/>
        <v>0</v>
      </c>
      <c r="F54" s="12">
        <f t="shared" ref="F54:F58" si="53">E54+B54</f>
        <v>0</v>
      </c>
      <c r="G54" s="10"/>
      <c r="H54" s="108"/>
      <c r="I54" s="108"/>
      <c r="J54" s="108"/>
      <c r="K54" s="22">
        <f>SUM(H54:J54)</f>
        <v>0</v>
      </c>
      <c r="L54" s="22">
        <f t="shared" si="50"/>
        <v>0</v>
      </c>
      <c r="M54" s="22">
        <f t="shared" si="51"/>
        <v>0</v>
      </c>
      <c r="N54" s="22">
        <f t="shared" si="52"/>
        <v>0</v>
      </c>
      <c r="O54" s="22">
        <f>SUM(L54:N54)</f>
        <v>0</v>
      </c>
      <c r="P54" s="108"/>
      <c r="Q54" s="108"/>
      <c r="R54" s="108"/>
      <c r="S54" s="22">
        <f>SUM(P54:R54)</f>
        <v>0</v>
      </c>
    </row>
    <row r="55" spans="1:19" outlineLevel="1" x14ac:dyDescent="0.45">
      <c r="A55" s="3" t="s">
        <v>35</v>
      </c>
      <c r="B55" s="106"/>
      <c r="C55" s="106"/>
      <c r="D55" s="107"/>
      <c r="E55" s="12">
        <f t="shared" si="49"/>
        <v>0</v>
      </c>
      <c r="F55" s="12">
        <f t="shared" si="53"/>
        <v>0</v>
      </c>
      <c r="G55" s="10"/>
      <c r="H55" s="108"/>
      <c r="I55" s="108"/>
      <c r="J55" s="108"/>
      <c r="K55" s="22">
        <f>SUM(H55:J55)</f>
        <v>0</v>
      </c>
      <c r="L55" s="22">
        <f t="shared" si="50"/>
        <v>0</v>
      </c>
      <c r="M55" s="22">
        <f t="shared" si="51"/>
        <v>0</v>
      </c>
      <c r="N55" s="22">
        <f t="shared" si="52"/>
        <v>0</v>
      </c>
      <c r="O55" s="22">
        <f>SUM(L55:N55)</f>
        <v>0</v>
      </c>
      <c r="P55" s="108"/>
      <c r="Q55" s="108"/>
      <c r="R55" s="108"/>
      <c r="S55" s="22">
        <f>SUM(P55:R55)</f>
        <v>0</v>
      </c>
    </row>
    <row r="56" spans="1:19" outlineLevel="1" x14ac:dyDescent="0.45">
      <c r="A56" s="3" t="s">
        <v>36</v>
      </c>
      <c r="B56" s="106"/>
      <c r="C56" s="106"/>
      <c r="D56" s="107"/>
      <c r="E56" s="12">
        <f t="shared" si="49"/>
        <v>0</v>
      </c>
      <c r="F56" s="12">
        <f t="shared" si="53"/>
        <v>0</v>
      </c>
      <c r="G56" s="10"/>
      <c r="H56" s="108"/>
      <c r="I56" s="108"/>
      <c r="J56" s="108"/>
      <c r="K56" s="22">
        <f>SUM(H56:J56)</f>
        <v>0</v>
      </c>
      <c r="L56" s="22">
        <f t="shared" si="50"/>
        <v>0</v>
      </c>
      <c r="M56" s="22">
        <f t="shared" si="51"/>
        <v>0</v>
      </c>
      <c r="N56" s="22">
        <f t="shared" si="52"/>
        <v>0</v>
      </c>
      <c r="O56" s="22">
        <f>SUM(L56:N56)</f>
        <v>0</v>
      </c>
      <c r="P56" s="108"/>
      <c r="Q56" s="108"/>
      <c r="R56" s="108"/>
      <c r="S56" s="22">
        <f>SUM(P56:R56)</f>
        <v>0</v>
      </c>
    </row>
    <row r="57" spans="1:19" ht="28.5" outlineLevel="1" x14ac:dyDescent="0.45">
      <c r="A57" s="5" t="s">
        <v>37</v>
      </c>
      <c r="B57" s="106"/>
      <c r="C57" s="106"/>
      <c r="D57" s="107"/>
      <c r="E57" s="12">
        <f t="shared" si="49"/>
        <v>0</v>
      </c>
      <c r="F57" s="12">
        <f t="shared" si="53"/>
        <v>0</v>
      </c>
      <c r="G57" s="10"/>
      <c r="H57" s="108"/>
      <c r="I57" s="108"/>
      <c r="J57" s="108"/>
      <c r="K57" s="22">
        <f>SUM(H57:J57)</f>
        <v>0</v>
      </c>
      <c r="L57" s="22">
        <f t="shared" si="50"/>
        <v>0</v>
      </c>
      <c r="M57" s="22">
        <f t="shared" si="51"/>
        <v>0</v>
      </c>
      <c r="N57" s="22">
        <f t="shared" si="52"/>
        <v>0</v>
      </c>
      <c r="O57" s="22">
        <f>SUM(L57:N57)</f>
        <v>0</v>
      </c>
      <c r="P57" s="108"/>
      <c r="Q57" s="108"/>
      <c r="R57" s="108"/>
      <c r="S57" s="22">
        <f>SUM(P57:R57)</f>
        <v>0</v>
      </c>
    </row>
    <row r="58" spans="1:19" ht="62.65" outlineLevel="1" x14ac:dyDescent="0.45">
      <c r="A58" s="5" t="s">
        <v>46</v>
      </c>
      <c r="B58" s="106"/>
      <c r="C58" s="106"/>
      <c r="D58" s="107"/>
      <c r="E58" s="12">
        <f t="shared" si="49"/>
        <v>0</v>
      </c>
      <c r="F58" s="12">
        <f t="shared" si="53"/>
        <v>0</v>
      </c>
      <c r="G58" s="10"/>
      <c r="H58" s="108"/>
      <c r="I58" s="108"/>
      <c r="J58" s="108"/>
      <c r="K58" s="21"/>
      <c r="L58" s="22">
        <f t="shared" si="50"/>
        <v>0</v>
      </c>
      <c r="M58" s="22">
        <f t="shared" si="51"/>
        <v>0</v>
      </c>
      <c r="N58" s="22">
        <f t="shared" si="52"/>
        <v>0</v>
      </c>
      <c r="O58" s="21"/>
      <c r="P58" s="108"/>
      <c r="Q58" s="108"/>
      <c r="R58" s="108"/>
      <c r="S58" s="21"/>
    </row>
    <row r="59" spans="1:19" ht="105.4" customHeight="1" x14ac:dyDescent="0.45">
      <c r="A59" s="6" t="s">
        <v>162</v>
      </c>
      <c r="B59" s="7">
        <f>SUM(B60:B63)</f>
        <v>0</v>
      </c>
      <c r="C59" s="7">
        <f>SUM(C60:C63)</f>
        <v>0</v>
      </c>
      <c r="D59" s="16"/>
      <c r="E59" s="7">
        <f>SUM(E60:E63)</f>
        <v>0</v>
      </c>
      <c r="F59" s="7">
        <f t="shared" ref="F59:F67" si="54">E59+B59</f>
        <v>0</v>
      </c>
      <c r="G59" s="11" t="str">
        <f>IFERROR(C59/C$68,"-")</f>
        <v>-</v>
      </c>
      <c r="H59" s="23">
        <f t="shared" ref="H59:S59" si="55">SUM(H60:H63)</f>
        <v>0</v>
      </c>
      <c r="I59" s="23">
        <f t="shared" si="55"/>
        <v>0</v>
      </c>
      <c r="J59" s="23">
        <f t="shared" si="55"/>
        <v>0</v>
      </c>
      <c r="K59" s="23">
        <f t="shared" si="55"/>
        <v>0</v>
      </c>
      <c r="L59" s="23">
        <f t="shared" si="55"/>
        <v>0</v>
      </c>
      <c r="M59" s="23">
        <f t="shared" si="55"/>
        <v>0</v>
      </c>
      <c r="N59" s="23">
        <f t="shared" si="55"/>
        <v>0</v>
      </c>
      <c r="O59" s="23">
        <f t="shared" si="55"/>
        <v>0</v>
      </c>
      <c r="P59" s="23">
        <f t="shared" si="55"/>
        <v>0</v>
      </c>
      <c r="Q59" s="23">
        <f t="shared" si="55"/>
        <v>0</v>
      </c>
      <c r="R59" s="23">
        <f t="shared" si="55"/>
        <v>0</v>
      </c>
      <c r="S59" s="23">
        <f t="shared" si="55"/>
        <v>0</v>
      </c>
    </row>
    <row r="60" spans="1:19" outlineLevel="1" x14ac:dyDescent="0.45">
      <c r="A60" s="3" t="s">
        <v>40</v>
      </c>
      <c r="B60" s="106"/>
      <c r="C60" s="106"/>
      <c r="D60" s="107"/>
      <c r="E60" s="12">
        <f>B60*D60</f>
        <v>0</v>
      </c>
      <c r="F60" s="12">
        <f t="shared" si="54"/>
        <v>0</v>
      </c>
      <c r="G60" s="10"/>
      <c r="H60" s="108"/>
      <c r="I60" s="108"/>
      <c r="J60" s="108"/>
      <c r="K60" s="22">
        <f>SUM(H60:J60)</f>
        <v>0</v>
      </c>
      <c r="L60" s="22">
        <f t="shared" ref="L60:L63" si="56">H60*$D60</f>
        <v>0</v>
      </c>
      <c r="M60" s="22">
        <f t="shared" ref="M60:M63" si="57">I60*$D60</f>
        <v>0</v>
      </c>
      <c r="N60" s="22">
        <f t="shared" ref="N60:N63" si="58">J60*$D60</f>
        <v>0</v>
      </c>
      <c r="O60" s="22">
        <f>SUM(L60:N60)</f>
        <v>0</v>
      </c>
      <c r="P60" s="108"/>
      <c r="Q60" s="108"/>
      <c r="R60" s="108"/>
      <c r="S60" s="22">
        <f>SUM(P60:R60)</f>
        <v>0</v>
      </c>
    </row>
    <row r="61" spans="1:19" outlineLevel="1" x14ac:dyDescent="0.45">
      <c r="A61" s="3" t="s">
        <v>42</v>
      </c>
      <c r="B61" s="106"/>
      <c r="C61" s="106"/>
      <c r="D61" s="107"/>
      <c r="E61" s="12">
        <f>B61*D61</f>
        <v>0</v>
      </c>
      <c r="F61" s="12">
        <f t="shared" si="54"/>
        <v>0</v>
      </c>
      <c r="G61" s="10"/>
      <c r="H61" s="108"/>
      <c r="I61" s="108"/>
      <c r="J61" s="108"/>
      <c r="K61" s="22">
        <f>SUM(H61:J61)</f>
        <v>0</v>
      </c>
      <c r="L61" s="22">
        <f t="shared" si="56"/>
        <v>0</v>
      </c>
      <c r="M61" s="22">
        <f t="shared" si="57"/>
        <v>0</v>
      </c>
      <c r="N61" s="22">
        <f t="shared" si="58"/>
        <v>0</v>
      </c>
      <c r="O61" s="22">
        <f>SUM(L61:N61)</f>
        <v>0</v>
      </c>
      <c r="P61" s="108"/>
      <c r="Q61" s="108"/>
      <c r="R61" s="108"/>
      <c r="S61" s="22">
        <f>SUM(P61:R61)</f>
        <v>0</v>
      </c>
    </row>
    <row r="62" spans="1:19" outlineLevel="1" x14ac:dyDescent="0.45">
      <c r="A62" s="3" t="s">
        <v>41</v>
      </c>
      <c r="B62" s="106"/>
      <c r="C62" s="106"/>
      <c r="D62" s="107"/>
      <c r="E62" s="12">
        <f>B62*D62</f>
        <v>0</v>
      </c>
      <c r="F62" s="12">
        <f t="shared" si="54"/>
        <v>0</v>
      </c>
      <c r="G62" s="10"/>
      <c r="H62" s="108"/>
      <c r="I62" s="108"/>
      <c r="J62" s="108"/>
      <c r="K62" s="22">
        <f>SUM(H62:J62)</f>
        <v>0</v>
      </c>
      <c r="L62" s="22">
        <f t="shared" si="56"/>
        <v>0</v>
      </c>
      <c r="M62" s="22">
        <f t="shared" si="57"/>
        <v>0</v>
      </c>
      <c r="N62" s="22">
        <f t="shared" si="58"/>
        <v>0</v>
      </c>
      <c r="O62" s="22">
        <f>SUM(L62:N62)</f>
        <v>0</v>
      </c>
      <c r="P62" s="108"/>
      <c r="Q62" s="108"/>
      <c r="R62" s="108"/>
      <c r="S62" s="22">
        <f>SUM(P62:R62)</f>
        <v>0</v>
      </c>
    </row>
    <row r="63" spans="1:19" outlineLevel="1" x14ac:dyDescent="0.45">
      <c r="A63" s="3" t="s">
        <v>43</v>
      </c>
      <c r="B63" s="106"/>
      <c r="C63" s="106"/>
      <c r="D63" s="107"/>
      <c r="E63" s="12">
        <f>B63*D63</f>
        <v>0</v>
      </c>
      <c r="F63" s="12">
        <f t="shared" si="54"/>
        <v>0</v>
      </c>
      <c r="G63" s="10"/>
      <c r="H63" s="108"/>
      <c r="I63" s="108"/>
      <c r="J63" s="108"/>
      <c r="K63" s="22">
        <f>SUM(H63:J63)</f>
        <v>0</v>
      </c>
      <c r="L63" s="22">
        <f t="shared" si="56"/>
        <v>0</v>
      </c>
      <c r="M63" s="22">
        <f t="shared" si="57"/>
        <v>0</v>
      </c>
      <c r="N63" s="22">
        <f t="shared" si="58"/>
        <v>0</v>
      </c>
      <c r="O63" s="22">
        <f>SUM(L63:N63)</f>
        <v>0</v>
      </c>
      <c r="P63" s="108"/>
      <c r="Q63" s="108"/>
      <c r="R63" s="108"/>
      <c r="S63" s="22">
        <f>SUM(P63:R63)</f>
        <v>0</v>
      </c>
    </row>
    <row r="64" spans="1:19" ht="67.900000000000006" customHeight="1" x14ac:dyDescent="0.45">
      <c r="A64" s="6" t="s">
        <v>159</v>
      </c>
      <c r="B64" s="7">
        <f>SUM(B65:B67)</f>
        <v>0</v>
      </c>
      <c r="C64" s="7">
        <f>SUM(C65:C67)</f>
        <v>0</v>
      </c>
      <c r="D64" s="16"/>
      <c r="E64" s="7">
        <f>SUM(E65:E67)</f>
        <v>0</v>
      </c>
      <c r="F64" s="7">
        <f t="shared" si="54"/>
        <v>0</v>
      </c>
      <c r="G64" s="11" t="str">
        <f>IFERROR(C64/C$68,"-")</f>
        <v>-</v>
      </c>
      <c r="H64" s="7">
        <f t="shared" ref="H64:S64" si="59">SUM(H65:H67)</f>
        <v>0</v>
      </c>
      <c r="I64" s="7">
        <f t="shared" si="59"/>
        <v>0</v>
      </c>
      <c r="J64" s="7">
        <f t="shared" si="59"/>
        <v>0</v>
      </c>
      <c r="K64" s="23">
        <f t="shared" si="59"/>
        <v>0</v>
      </c>
      <c r="L64" s="23">
        <f t="shared" si="59"/>
        <v>0</v>
      </c>
      <c r="M64" s="23">
        <f t="shared" si="59"/>
        <v>0</v>
      </c>
      <c r="N64" s="23">
        <f t="shared" si="59"/>
        <v>0</v>
      </c>
      <c r="O64" s="23">
        <f t="shared" si="59"/>
        <v>0</v>
      </c>
      <c r="P64" s="23">
        <f t="shared" si="59"/>
        <v>0</v>
      </c>
      <c r="Q64" s="23">
        <f t="shared" si="59"/>
        <v>0</v>
      </c>
      <c r="R64" s="23">
        <f t="shared" si="59"/>
        <v>0</v>
      </c>
      <c r="S64" s="23">
        <f t="shared" si="59"/>
        <v>0</v>
      </c>
    </row>
    <row r="65" spans="1:19" outlineLevel="1" x14ac:dyDescent="0.45">
      <c r="A65" s="3" t="s">
        <v>58</v>
      </c>
      <c r="B65" s="106"/>
      <c r="C65" s="106"/>
      <c r="D65" s="107"/>
      <c r="E65" s="12">
        <f>B65*D65</f>
        <v>0</v>
      </c>
      <c r="F65" s="12">
        <f t="shared" si="54"/>
        <v>0</v>
      </c>
      <c r="G65" s="10"/>
      <c r="H65" s="108"/>
      <c r="I65" s="108"/>
      <c r="J65" s="108"/>
      <c r="K65" s="22">
        <f>SUM(H65:J65)</f>
        <v>0</v>
      </c>
      <c r="L65" s="22">
        <f t="shared" ref="L65:L67" si="60">H65*$D65</f>
        <v>0</v>
      </c>
      <c r="M65" s="22">
        <f t="shared" ref="M65:M67" si="61">I65*$D65</f>
        <v>0</v>
      </c>
      <c r="N65" s="22">
        <f t="shared" ref="N65:N67" si="62">J65*$D65</f>
        <v>0</v>
      </c>
      <c r="O65" s="22">
        <f>SUM(L65:N65)</f>
        <v>0</v>
      </c>
      <c r="P65" s="108"/>
      <c r="Q65" s="108"/>
      <c r="R65" s="108"/>
      <c r="S65" s="22">
        <f>SUM(P65:R65)</f>
        <v>0</v>
      </c>
    </row>
    <row r="66" spans="1:19" outlineLevel="1" x14ac:dyDescent="0.45">
      <c r="A66" s="3" t="s">
        <v>59</v>
      </c>
      <c r="B66" s="106"/>
      <c r="C66" s="106"/>
      <c r="D66" s="107"/>
      <c r="E66" s="12">
        <f>B66*D66</f>
        <v>0</v>
      </c>
      <c r="F66" s="12">
        <f t="shared" si="54"/>
        <v>0</v>
      </c>
      <c r="G66" s="10"/>
      <c r="H66" s="108"/>
      <c r="I66" s="108"/>
      <c r="J66" s="108"/>
      <c r="K66" s="22">
        <f>SUM(H66:J66)</f>
        <v>0</v>
      </c>
      <c r="L66" s="22">
        <f t="shared" si="60"/>
        <v>0</v>
      </c>
      <c r="M66" s="22">
        <f t="shared" si="61"/>
        <v>0</v>
      </c>
      <c r="N66" s="22">
        <f t="shared" si="62"/>
        <v>0</v>
      </c>
      <c r="O66" s="22">
        <f>SUM(L66:N66)</f>
        <v>0</v>
      </c>
      <c r="P66" s="108"/>
      <c r="Q66" s="108"/>
      <c r="R66" s="108"/>
      <c r="S66" s="22">
        <f>SUM(P66:R66)</f>
        <v>0</v>
      </c>
    </row>
    <row r="67" spans="1:19" outlineLevel="1" x14ac:dyDescent="0.45">
      <c r="A67" s="3" t="s">
        <v>60</v>
      </c>
      <c r="B67" s="106"/>
      <c r="C67" s="106"/>
      <c r="D67" s="107"/>
      <c r="E67" s="12">
        <f>B67*D67</f>
        <v>0</v>
      </c>
      <c r="F67" s="12">
        <f t="shared" si="54"/>
        <v>0</v>
      </c>
      <c r="G67" s="10"/>
      <c r="H67" s="108"/>
      <c r="I67" s="108"/>
      <c r="J67" s="108"/>
      <c r="K67" s="22">
        <f>SUM(H67:J67)</f>
        <v>0</v>
      </c>
      <c r="L67" s="22">
        <f t="shared" si="60"/>
        <v>0</v>
      </c>
      <c r="M67" s="22">
        <f t="shared" si="61"/>
        <v>0</v>
      </c>
      <c r="N67" s="22">
        <f t="shared" si="62"/>
        <v>0</v>
      </c>
      <c r="O67" s="22">
        <f>SUM(L67:N67)</f>
        <v>0</v>
      </c>
      <c r="P67" s="108"/>
      <c r="Q67" s="108"/>
      <c r="R67" s="108"/>
      <c r="S67" s="22">
        <f>SUM(P67:R67)</f>
        <v>0</v>
      </c>
    </row>
    <row r="68" spans="1:19" x14ac:dyDescent="0.45">
      <c r="A68" s="8" t="s">
        <v>44</v>
      </c>
      <c r="B68" s="7">
        <f>B5+B48+B9+B13+B17+B52+B59+B64</f>
        <v>0</v>
      </c>
      <c r="C68" s="7">
        <f>C5+C48+C9+C13+C17+C52+C59+C64</f>
        <v>0</v>
      </c>
      <c r="D68" s="17"/>
      <c r="E68" s="7">
        <f>E5+E48+E9+E13+E17+E52+E59+E64</f>
        <v>0</v>
      </c>
      <c r="F68" s="7">
        <f>F5+F48+F9+F13+F17+F52+F59+F64</f>
        <v>0</v>
      </c>
      <c r="G68" s="7"/>
      <c r="H68" s="7">
        <f t="shared" ref="H68:S68" si="63">H5+H48+H9+H13+H17+H52+H59+H64</f>
        <v>0</v>
      </c>
      <c r="I68" s="7">
        <f t="shared" si="63"/>
        <v>0</v>
      </c>
      <c r="J68" s="7">
        <f t="shared" si="63"/>
        <v>0</v>
      </c>
      <c r="K68" s="7">
        <f t="shared" si="63"/>
        <v>0</v>
      </c>
      <c r="L68" s="7">
        <f t="shared" si="63"/>
        <v>0</v>
      </c>
      <c r="M68" s="7">
        <f t="shared" si="63"/>
        <v>0</v>
      </c>
      <c r="N68" s="7">
        <f t="shared" si="63"/>
        <v>0</v>
      </c>
      <c r="O68" s="7">
        <f t="shared" si="63"/>
        <v>0</v>
      </c>
      <c r="P68" s="7">
        <f t="shared" si="63"/>
        <v>0</v>
      </c>
      <c r="Q68" s="7">
        <f t="shared" si="63"/>
        <v>0</v>
      </c>
      <c r="R68" s="7">
        <f t="shared" si="63"/>
        <v>0</v>
      </c>
      <c r="S68" s="7">
        <f t="shared" si="63"/>
        <v>0</v>
      </c>
    </row>
  </sheetData>
  <sheetProtection algorithmName="SHA-512" hashValue="jOfmwSbK9lhQqUC78vD7UGdGFgUlMwEwznJ11A6dt1gt2COUheHDNPoOVwHd2ImGFEP0XOFgZ9WgNcxNy64BdA==" saltValue="F2T0dKq12oUZRRVGInRJ3Q==" spinCount="100000" sheet="1" objects="1" scenarios="1"/>
  <mergeCells count="12">
    <mergeCell ref="P3:S3"/>
    <mergeCell ref="H3:K3"/>
    <mergeCell ref="L3:O3"/>
    <mergeCell ref="A1:K1"/>
    <mergeCell ref="A2:K2"/>
    <mergeCell ref="A3:A4"/>
    <mergeCell ref="B3:B4"/>
    <mergeCell ref="C3:C4"/>
    <mergeCell ref="D3:D4"/>
    <mergeCell ref="E3:E4"/>
    <mergeCell ref="F3:F4"/>
    <mergeCell ref="G3:G4"/>
  </mergeCells>
  <conditionalFormatting sqref="G5">
    <cfRule type="cellIs" dxfId="46" priority="4" operator="greaterThan">
      <formula>0.3</formula>
    </cfRule>
  </conditionalFormatting>
  <conditionalFormatting sqref="G9">
    <cfRule type="cellIs" dxfId="45" priority="32" operator="greaterThan">
      <formula>0.1</formula>
    </cfRule>
  </conditionalFormatting>
  <conditionalFormatting sqref="G13">
    <cfRule type="cellIs" dxfId="44" priority="31" operator="greaterThan">
      <formula>0.15</formula>
    </cfRule>
  </conditionalFormatting>
  <conditionalFormatting sqref="G17">
    <cfRule type="cellIs" dxfId="43" priority="30" operator="greaterThan">
      <formula>0.4</formula>
    </cfRule>
  </conditionalFormatting>
  <conditionalFormatting sqref="G48">
    <cfRule type="cellIs" dxfId="42" priority="6" operator="greaterThan">
      <formula>0.04</formula>
    </cfRule>
  </conditionalFormatting>
  <conditionalFormatting sqref="G59">
    <cfRule type="cellIs" dxfId="41" priority="1" operator="equal">
      <formula>0.2</formula>
    </cfRule>
    <cfRule type="cellIs" dxfId="40" priority="2" operator="lessThan">
      <formula>0.2</formula>
    </cfRule>
    <cfRule type="cellIs" dxfId="39" priority="3" operator="greaterThan">
      <formula>0.2</formula>
    </cfRule>
  </conditionalFormatting>
  <conditionalFormatting sqref="G64">
    <cfRule type="cellIs" dxfId="38" priority="5" operator="greaterThan">
      <formula>0.2</formula>
    </cfRule>
  </conditionalFormatting>
  <conditionalFormatting sqref="K5:K68">
    <cfRule type="cellIs" dxfId="37" priority="15" operator="equal">
      <formula>$B5</formula>
    </cfRule>
    <cfRule type="cellIs" dxfId="36" priority="16" operator="lessThan">
      <formula>$B5</formula>
    </cfRule>
    <cfRule type="cellIs" dxfId="35" priority="17" operator="greaterThan">
      <formula>$B5</formula>
    </cfRule>
  </conditionalFormatting>
  <conditionalFormatting sqref="O5:O68">
    <cfRule type="cellIs" dxfId="34" priority="9" operator="equal">
      <formula>$E5</formula>
    </cfRule>
    <cfRule type="cellIs" dxfId="33" priority="10" operator="lessThan">
      <formula>$E5</formula>
    </cfRule>
    <cfRule type="cellIs" dxfId="32" priority="11" operator="greaterThan">
      <formula>$E5</formula>
    </cfRule>
  </conditionalFormatting>
  <conditionalFormatting sqref="S5:S68">
    <cfRule type="cellIs" dxfId="31" priority="27" operator="lessThan">
      <formula>$C5</formula>
    </cfRule>
    <cfRule type="cellIs" dxfId="30" priority="28" operator="equal">
      <formula>$C5</formula>
    </cfRule>
    <cfRule type="cellIs" dxfId="29" priority="29" operator="greaterThan">
      <formula>$C5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6CA8D-824E-4925-9A3D-9446B1A5A9BA}">
  <dimension ref="A1:S45"/>
  <sheetViews>
    <sheetView topLeftCell="A2" zoomScale="85" zoomScaleNormal="85" workbookViewId="0">
      <pane xSplit="1" ySplit="3" topLeftCell="C27" activePane="bottomRight" state="frozen"/>
      <selection activeCell="A2" sqref="A2"/>
      <selection pane="topRight" activeCell="B2" sqref="B2"/>
      <selection pane="bottomLeft" activeCell="A5" sqref="A5"/>
      <selection pane="bottomRight" activeCell="O13" sqref="O13"/>
    </sheetView>
  </sheetViews>
  <sheetFormatPr defaultRowHeight="14.25" outlineLevelRow="1" x14ac:dyDescent="0.45"/>
  <cols>
    <col min="1" max="1" width="46.53125" customWidth="1"/>
    <col min="2" max="2" width="14.19921875" style="1" bestFit="1" customWidth="1"/>
    <col min="3" max="3" width="18.6640625" style="1" bestFit="1" customWidth="1"/>
    <col min="4" max="4" width="11.1328125" style="1" customWidth="1"/>
    <col min="5" max="5" width="13.53125" style="1" bestFit="1" customWidth="1"/>
    <col min="6" max="6" width="15.33203125" style="1" bestFit="1" customWidth="1"/>
    <col min="7" max="7" width="9" bestFit="1" customWidth="1"/>
    <col min="8" max="9" width="14.19921875" bestFit="1" customWidth="1"/>
    <col min="10" max="10" width="13.53125" customWidth="1"/>
    <col min="11" max="11" width="14.19921875" bestFit="1" customWidth="1"/>
    <col min="12" max="15" width="13.53125" customWidth="1"/>
    <col min="16" max="18" width="13.796875" customWidth="1"/>
    <col min="19" max="19" width="15.33203125" bestFit="1" customWidth="1"/>
  </cols>
  <sheetData>
    <row r="1" spans="1:19" ht="33.75" customHeight="1" x14ac:dyDescent="0.45">
      <c r="A1" s="124" t="s">
        <v>0</v>
      </c>
      <c r="B1" s="125"/>
      <c r="C1" s="125"/>
      <c r="D1" s="125"/>
      <c r="E1" s="125"/>
      <c r="F1" s="125"/>
      <c r="G1" s="125"/>
      <c r="H1" s="125"/>
      <c r="I1" s="125"/>
      <c r="J1" s="125"/>
      <c r="K1" s="125"/>
      <c r="L1" s="125"/>
      <c r="M1" s="125"/>
      <c r="N1" s="125"/>
      <c r="O1" s="125"/>
      <c r="P1" s="125"/>
      <c r="Q1" s="125"/>
      <c r="R1" s="125"/>
      <c r="S1" s="125"/>
    </row>
    <row r="2" spans="1:19" ht="42.5" customHeight="1" x14ac:dyDescent="0.45">
      <c r="A2" s="132" t="s">
        <v>39</v>
      </c>
      <c r="B2" s="133"/>
      <c r="C2" s="133"/>
      <c r="D2" s="133"/>
      <c r="E2" s="133"/>
      <c r="F2" s="133"/>
      <c r="G2" s="133"/>
      <c r="H2" s="133"/>
      <c r="I2" s="133"/>
      <c r="J2" s="133"/>
      <c r="K2" s="133"/>
      <c r="L2" s="133"/>
      <c r="M2" s="133"/>
      <c r="N2" s="133"/>
      <c r="O2" s="133"/>
      <c r="P2" s="133"/>
      <c r="Q2" s="133"/>
      <c r="R2" s="133"/>
      <c r="S2" s="133"/>
    </row>
    <row r="3" spans="1:19" ht="42.5" customHeight="1" x14ac:dyDescent="0.45">
      <c r="A3" s="130" t="s">
        <v>128</v>
      </c>
      <c r="B3" s="130" t="s">
        <v>61</v>
      </c>
      <c r="C3" s="130" t="s">
        <v>62</v>
      </c>
      <c r="D3" s="130" t="s">
        <v>38</v>
      </c>
      <c r="E3" s="130" t="s">
        <v>63</v>
      </c>
      <c r="F3" s="130" t="s">
        <v>64</v>
      </c>
      <c r="G3" s="130" t="s">
        <v>153</v>
      </c>
      <c r="H3" s="123" t="s">
        <v>142</v>
      </c>
      <c r="I3" s="123"/>
      <c r="J3" s="123"/>
      <c r="K3" s="123"/>
      <c r="L3" s="123" t="s">
        <v>143</v>
      </c>
      <c r="M3" s="123"/>
      <c r="N3" s="123"/>
      <c r="O3" s="123"/>
      <c r="P3" s="123" t="s">
        <v>132</v>
      </c>
      <c r="Q3" s="123"/>
      <c r="R3" s="123"/>
      <c r="S3" s="123"/>
    </row>
    <row r="4" spans="1:19" x14ac:dyDescent="0.45">
      <c r="A4" s="131"/>
      <c r="B4" s="131"/>
      <c r="C4" s="131"/>
      <c r="D4" s="131"/>
      <c r="E4" s="131"/>
      <c r="F4" s="131"/>
      <c r="G4" s="131"/>
      <c r="H4" s="20" t="s">
        <v>66</v>
      </c>
      <c r="I4" s="20" t="s">
        <v>67</v>
      </c>
      <c r="J4" s="20" t="s">
        <v>68</v>
      </c>
      <c r="K4" s="20" t="s">
        <v>44</v>
      </c>
      <c r="L4" s="20" t="s">
        <v>66</v>
      </c>
      <c r="M4" s="20" t="s">
        <v>67</v>
      </c>
      <c r="N4" s="20" t="s">
        <v>68</v>
      </c>
      <c r="O4" s="20" t="s">
        <v>44</v>
      </c>
      <c r="P4" s="20" t="s">
        <v>66</v>
      </c>
      <c r="Q4" s="20" t="s">
        <v>67</v>
      </c>
      <c r="R4" s="20" t="s">
        <v>68</v>
      </c>
      <c r="S4" s="20" t="s">
        <v>44</v>
      </c>
    </row>
    <row r="5" spans="1:19" ht="50.65" x14ac:dyDescent="0.45">
      <c r="A5" s="2" t="s">
        <v>47</v>
      </c>
      <c r="B5" s="7">
        <f>SUM(B6:B8)</f>
        <v>0</v>
      </c>
      <c r="C5" s="7">
        <f>SUM(C6:C8)</f>
        <v>0</v>
      </c>
      <c r="D5" s="19"/>
      <c r="E5" s="10"/>
      <c r="F5" s="7">
        <f>E5+B5</f>
        <v>0</v>
      </c>
      <c r="G5" s="11" t="str">
        <f>IFERROR(C5/C$23,"-")</f>
        <v>-</v>
      </c>
      <c r="H5" s="23">
        <f>SUM(H6:H8)</f>
        <v>0</v>
      </c>
      <c r="I5" s="23">
        <f>SUM(I6:I8)</f>
        <v>0</v>
      </c>
      <c r="J5" s="23">
        <f>SUM(J6:J8)</f>
        <v>0</v>
      </c>
      <c r="K5" s="23">
        <f>SUM(H5:J5)</f>
        <v>0</v>
      </c>
      <c r="L5" s="115">
        <f>SUM(L6:L8)</f>
        <v>0</v>
      </c>
      <c r="M5" s="115">
        <f>SUM(M6:M8)</f>
        <v>0</v>
      </c>
      <c r="N5" s="115">
        <f>SUM(N6:N8)</f>
        <v>0</v>
      </c>
      <c r="O5" s="115">
        <f t="shared" ref="O5:O12" si="0">SUM(L5:N5)</f>
        <v>0</v>
      </c>
      <c r="P5" s="23">
        <f>SUM(P6:P8)</f>
        <v>0</v>
      </c>
      <c r="Q5" s="23">
        <f>SUM(Q6:Q8)</f>
        <v>0</v>
      </c>
      <c r="R5" s="23">
        <f>SUM(R6:R8)</f>
        <v>0</v>
      </c>
      <c r="S5" s="23">
        <f t="shared" ref="S5:S12" si="1">SUM(P5:R5)</f>
        <v>0</v>
      </c>
    </row>
    <row r="6" spans="1:19" outlineLevel="1" x14ac:dyDescent="0.45">
      <c r="A6" s="3" t="s">
        <v>49</v>
      </c>
      <c r="B6" s="106"/>
      <c r="C6" s="106"/>
      <c r="D6" s="112"/>
      <c r="E6" s="113"/>
      <c r="F6" s="113"/>
      <c r="G6" s="15"/>
      <c r="H6" s="111"/>
      <c r="I6" s="111"/>
      <c r="J6" s="111"/>
      <c r="K6" s="22">
        <f>SUM(H6:J6)</f>
        <v>0</v>
      </c>
      <c r="L6" s="116"/>
      <c r="M6" s="116"/>
      <c r="N6" s="116"/>
      <c r="O6" s="117">
        <f t="shared" si="0"/>
        <v>0</v>
      </c>
      <c r="P6" s="111"/>
      <c r="Q6" s="111"/>
      <c r="R6" s="111"/>
      <c r="S6" s="22">
        <f t="shared" si="1"/>
        <v>0</v>
      </c>
    </row>
    <row r="7" spans="1:19" outlineLevel="1" x14ac:dyDescent="0.45">
      <c r="A7" s="3" t="s">
        <v>50</v>
      </c>
      <c r="B7" s="106"/>
      <c r="C7" s="106"/>
      <c r="D7" s="112"/>
      <c r="E7" s="113"/>
      <c r="F7" s="113"/>
      <c r="G7" s="15"/>
      <c r="H7" s="111"/>
      <c r="I7" s="111"/>
      <c r="J7" s="111"/>
      <c r="K7" s="22">
        <f t="shared" ref="K7:K12" si="2">SUM(H7:J7)</f>
        <v>0</v>
      </c>
      <c r="L7" s="116"/>
      <c r="M7" s="116"/>
      <c r="N7" s="116"/>
      <c r="O7" s="117">
        <f t="shared" si="0"/>
        <v>0</v>
      </c>
      <c r="P7" s="111"/>
      <c r="Q7" s="111"/>
      <c r="R7" s="111"/>
      <c r="S7" s="22">
        <f t="shared" si="1"/>
        <v>0</v>
      </c>
    </row>
    <row r="8" spans="1:19" outlineLevel="1" x14ac:dyDescent="0.45">
      <c r="A8" s="3" t="s">
        <v>51</v>
      </c>
      <c r="B8" s="106"/>
      <c r="C8" s="106"/>
      <c r="D8" s="112"/>
      <c r="E8" s="113"/>
      <c r="F8" s="113"/>
      <c r="G8" s="15"/>
      <c r="H8" s="111"/>
      <c r="I8" s="111"/>
      <c r="J8" s="111"/>
      <c r="K8" s="22">
        <f t="shared" si="2"/>
        <v>0</v>
      </c>
      <c r="L8" s="116"/>
      <c r="M8" s="116"/>
      <c r="N8" s="116"/>
      <c r="O8" s="117">
        <f t="shared" si="0"/>
        <v>0</v>
      </c>
      <c r="P8" s="111"/>
      <c r="Q8" s="111"/>
      <c r="R8" s="111"/>
      <c r="S8" s="22">
        <f t="shared" si="1"/>
        <v>0</v>
      </c>
    </row>
    <row r="9" spans="1:19" ht="40.9" x14ac:dyDescent="0.45">
      <c r="A9" s="2" t="s">
        <v>48</v>
      </c>
      <c r="B9" s="7">
        <f>SUM(B10:B12)</f>
        <v>0</v>
      </c>
      <c r="C9" s="7">
        <f>SUM(C10:C12)</f>
        <v>0</v>
      </c>
      <c r="D9" s="16"/>
      <c r="E9" s="7">
        <f>SUM(E10:E12)</f>
        <v>0</v>
      </c>
      <c r="F9" s="7">
        <f>E9+B9</f>
        <v>0</v>
      </c>
      <c r="G9" s="11" t="str">
        <f>IFERROR(C9/C$23,"-")</f>
        <v>-</v>
      </c>
      <c r="H9" s="23">
        <f>SUM(H10:H12)</f>
        <v>0</v>
      </c>
      <c r="I9" s="23">
        <f>SUM(I10:I12)</f>
        <v>0</v>
      </c>
      <c r="J9" s="23">
        <f>SUM(J10:J12)</f>
        <v>0</v>
      </c>
      <c r="K9" s="23">
        <f t="shared" si="2"/>
        <v>0</v>
      </c>
      <c r="L9" s="23">
        <f>SUM(L10:L12)</f>
        <v>0</v>
      </c>
      <c r="M9" s="23">
        <f>SUM(M10:M12)</f>
        <v>0</v>
      </c>
      <c r="N9" s="23">
        <f>SUM(N10:N12)</f>
        <v>0</v>
      </c>
      <c r="O9" s="23">
        <f t="shared" si="0"/>
        <v>0</v>
      </c>
      <c r="P9" s="23">
        <f>SUM(P10:P12)</f>
        <v>0</v>
      </c>
      <c r="Q9" s="23">
        <f>SUM(Q10:Q12)</f>
        <v>0</v>
      </c>
      <c r="R9" s="23">
        <f>SUM(R10:R12)</f>
        <v>0</v>
      </c>
      <c r="S9" s="23">
        <f t="shared" si="1"/>
        <v>0</v>
      </c>
    </row>
    <row r="10" spans="1:19" outlineLevel="1" x14ac:dyDescent="0.45">
      <c r="A10" s="3" t="s">
        <v>58</v>
      </c>
      <c r="B10" s="106"/>
      <c r="C10" s="106"/>
      <c r="D10" s="107"/>
      <c r="E10" s="12">
        <f t="shared" ref="E10:E21" si="3">B10*D10</f>
        <v>0</v>
      </c>
      <c r="F10" s="12">
        <f t="shared" ref="F10:F21" si="4">E10+B10</f>
        <v>0</v>
      </c>
      <c r="G10" s="10"/>
      <c r="H10" s="108"/>
      <c r="I10" s="108"/>
      <c r="J10" s="108"/>
      <c r="K10" s="22">
        <f t="shared" si="2"/>
        <v>0</v>
      </c>
      <c r="L10" s="21">
        <f t="shared" ref="L10:L12" si="5">H10*$D10</f>
        <v>0</v>
      </c>
      <c r="M10" s="21">
        <f t="shared" ref="M10:M12" si="6">I10*$D10</f>
        <v>0</v>
      </c>
      <c r="N10" s="21">
        <f t="shared" ref="N10:N12" si="7">J10*$D10</f>
        <v>0</v>
      </c>
      <c r="O10" s="22">
        <f t="shared" si="0"/>
        <v>0</v>
      </c>
      <c r="P10" s="108"/>
      <c r="Q10" s="108"/>
      <c r="R10" s="108"/>
      <c r="S10" s="22">
        <f t="shared" si="1"/>
        <v>0</v>
      </c>
    </row>
    <row r="11" spans="1:19" outlineLevel="1" x14ac:dyDescent="0.45">
      <c r="A11" s="3" t="s">
        <v>59</v>
      </c>
      <c r="B11" s="106"/>
      <c r="C11" s="106"/>
      <c r="D11" s="107"/>
      <c r="E11" s="12">
        <f t="shared" si="3"/>
        <v>0</v>
      </c>
      <c r="F11" s="12">
        <f t="shared" si="4"/>
        <v>0</v>
      </c>
      <c r="G11" s="10"/>
      <c r="H11" s="108"/>
      <c r="I11" s="108"/>
      <c r="J11" s="108"/>
      <c r="K11" s="22">
        <f t="shared" si="2"/>
        <v>0</v>
      </c>
      <c r="L11" s="21">
        <f>H11*$D11</f>
        <v>0</v>
      </c>
      <c r="M11" s="21">
        <f t="shared" si="6"/>
        <v>0</v>
      </c>
      <c r="N11" s="21">
        <f t="shared" si="7"/>
        <v>0</v>
      </c>
      <c r="O11" s="22">
        <f t="shared" si="0"/>
        <v>0</v>
      </c>
      <c r="P11" s="108"/>
      <c r="Q11" s="108"/>
      <c r="R11" s="108"/>
      <c r="S11" s="22">
        <f t="shared" si="1"/>
        <v>0</v>
      </c>
    </row>
    <row r="12" spans="1:19" outlineLevel="1" x14ac:dyDescent="0.45">
      <c r="A12" s="3" t="s">
        <v>60</v>
      </c>
      <c r="B12" s="106"/>
      <c r="C12" s="106"/>
      <c r="D12" s="107"/>
      <c r="E12" s="12">
        <f t="shared" si="3"/>
        <v>0</v>
      </c>
      <c r="F12" s="12">
        <f t="shared" si="4"/>
        <v>0</v>
      </c>
      <c r="G12" s="10"/>
      <c r="H12" s="108"/>
      <c r="I12" s="108"/>
      <c r="J12" s="108"/>
      <c r="K12" s="22">
        <f t="shared" si="2"/>
        <v>0</v>
      </c>
      <c r="L12" s="21">
        <f t="shared" si="5"/>
        <v>0</v>
      </c>
      <c r="M12" s="21">
        <f t="shared" si="6"/>
        <v>0</v>
      </c>
      <c r="N12" s="21">
        <f t="shared" si="7"/>
        <v>0</v>
      </c>
      <c r="O12" s="22">
        <f t="shared" si="0"/>
        <v>0</v>
      </c>
      <c r="P12" s="108"/>
      <c r="Q12" s="108"/>
      <c r="R12" s="108"/>
      <c r="S12" s="22">
        <f t="shared" si="1"/>
        <v>0</v>
      </c>
    </row>
    <row r="13" spans="1:19" ht="26.65" x14ac:dyDescent="0.45">
      <c r="A13" s="2" t="s">
        <v>151</v>
      </c>
      <c r="B13" s="7">
        <f>SUM(B14:B16)</f>
        <v>0</v>
      </c>
      <c r="C13" s="7">
        <f>SUM(C14:C16)</f>
        <v>0</v>
      </c>
      <c r="D13" s="16"/>
      <c r="E13" s="7">
        <f>SUM(E14:E16)</f>
        <v>0</v>
      </c>
      <c r="F13" s="7">
        <f>E13+B13</f>
        <v>0</v>
      </c>
      <c r="G13" s="11" t="str">
        <f>IFERROR(C13/C$23,"-")</f>
        <v>-</v>
      </c>
      <c r="H13" s="23">
        <f>SUM(H14:H16)</f>
        <v>0</v>
      </c>
      <c r="I13" s="23">
        <f>SUM(I14:I16)</f>
        <v>0</v>
      </c>
      <c r="J13" s="23">
        <f>SUM(J14:J16)</f>
        <v>0</v>
      </c>
      <c r="K13" s="23">
        <f t="shared" ref="K13:K16" si="8">SUM(H13:J13)</f>
        <v>0</v>
      </c>
      <c r="L13" s="23">
        <f>SUM(L14:L16)</f>
        <v>0</v>
      </c>
      <c r="M13" s="23">
        <f>SUM(M14:M16)</f>
        <v>0</v>
      </c>
      <c r="N13" s="23">
        <f>SUM(N14:N16)</f>
        <v>0</v>
      </c>
      <c r="O13" s="23">
        <f t="shared" ref="O13:O16" si="9">SUM(L13:N13)</f>
        <v>0</v>
      </c>
      <c r="P13" s="23">
        <f>SUM(P14:P16)</f>
        <v>0</v>
      </c>
      <c r="Q13" s="23">
        <f>SUM(Q14:Q16)</f>
        <v>0</v>
      </c>
      <c r="R13" s="23">
        <f>SUM(R14:R16)</f>
        <v>0</v>
      </c>
      <c r="S13" s="23">
        <f t="shared" ref="S13:S16" si="10">SUM(P13:R13)</f>
        <v>0</v>
      </c>
    </row>
    <row r="14" spans="1:19" outlineLevel="1" x14ac:dyDescent="0.45">
      <c r="A14" s="3" t="s">
        <v>58</v>
      </c>
      <c r="B14" s="106"/>
      <c r="C14" s="106"/>
      <c r="D14" s="107"/>
      <c r="E14" s="12">
        <f t="shared" ref="E14:E16" si="11">B14*D14</f>
        <v>0</v>
      </c>
      <c r="F14" s="12">
        <f t="shared" ref="F14:F16" si="12">E14+B14</f>
        <v>0</v>
      </c>
      <c r="G14" s="10"/>
      <c r="H14" s="108"/>
      <c r="I14" s="108"/>
      <c r="J14" s="108"/>
      <c r="K14" s="22">
        <f t="shared" si="8"/>
        <v>0</v>
      </c>
      <c r="L14" s="21">
        <f t="shared" ref="L14:L16" si="13">H14*$D14</f>
        <v>0</v>
      </c>
      <c r="M14" s="21">
        <f t="shared" ref="M14:M16" si="14">I14*$D14</f>
        <v>0</v>
      </c>
      <c r="N14" s="21">
        <f t="shared" ref="N14:N16" si="15">J14*$D14</f>
        <v>0</v>
      </c>
      <c r="O14" s="22">
        <f t="shared" si="9"/>
        <v>0</v>
      </c>
      <c r="P14" s="108"/>
      <c r="Q14" s="108"/>
      <c r="R14" s="108"/>
      <c r="S14" s="22">
        <f t="shared" si="10"/>
        <v>0</v>
      </c>
    </row>
    <row r="15" spans="1:19" outlineLevel="1" x14ac:dyDescent="0.45">
      <c r="A15" s="3" t="s">
        <v>59</v>
      </c>
      <c r="B15" s="106"/>
      <c r="C15" s="106"/>
      <c r="D15" s="107"/>
      <c r="E15" s="12">
        <f t="shared" si="11"/>
        <v>0</v>
      </c>
      <c r="F15" s="12">
        <f t="shared" si="12"/>
        <v>0</v>
      </c>
      <c r="G15" s="10"/>
      <c r="H15" s="108"/>
      <c r="I15" s="108"/>
      <c r="J15" s="108"/>
      <c r="K15" s="22">
        <f t="shared" si="8"/>
        <v>0</v>
      </c>
      <c r="L15" s="21">
        <f t="shared" si="13"/>
        <v>0</v>
      </c>
      <c r="M15" s="21">
        <f t="shared" si="14"/>
        <v>0</v>
      </c>
      <c r="N15" s="21">
        <f t="shared" si="15"/>
        <v>0</v>
      </c>
      <c r="O15" s="22">
        <f t="shared" si="9"/>
        <v>0</v>
      </c>
      <c r="P15" s="108"/>
      <c r="Q15" s="108"/>
      <c r="R15" s="108"/>
      <c r="S15" s="22">
        <f t="shared" si="10"/>
        <v>0</v>
      </c>
    </row>
    <row r="16" spans="1:19" outlineLevel="1" x14ac:dyDescent="0.45">
      <c r="A16" s="3" t="s">
        <v>60</v>
      </c>
      <c r="B16" s="106"/>
      <c r="C16" s="106"/>
      <c r="D16" s="107"/>
      <c r="E16" s="12">
        <f t="shared" si="11"/>
        <v>0</v>
      </c>
      <c r="F16" s="12">
        <f t="shared" si="12"/>
        <v>0</v>
      </c>
      <c r="G16" s="10"/>
      <c r="H16" s="108"/>
      <c r="I16" s="108"/>
      <c r="J16" s="108"/>
      <c r="K16" s="22">
        <f t="shared" si="8"/>
        <v>0</v>
      </c>
      <c r="L16" s="21">
        <f t="shared" si="13"/>
        <v>0</v>
      </c>
      <c r="M16" s="21">
        <f t="shared" si="14"/>
        <v>0</v>
      </c>
      <c r="N16" s="21">
        <f t="shared" si="15"/>
        <v>0</v>
      </c>
      <c r="O16" s="22">
        <f t="shared" si="9"/>
        <v>0</v>
      </c>
      <c r="P16" s="108"/>
      <c r="Q16" s="108"/>
      <c r="R16" s="108"/>
      <c r="S16" s="22">
        <f t="shared" si="10"/>
        <v>0</v>
      </c>
    </row>
    <row r="17" spans="1:19" ht="115.9" customHeight="1" x14ac:dyDescent="0.45">
      <c r="A17" s="4" t="s">
        <v>154</v>
      </c>
      <c r="B17" s="7">
        <f>SUM(B18:B21)</f>
        <v>0</v>
      </c>
      <c r="C17" s="7">
        <f>SUM(C18:C21)</f>
        <v>0</v>
      </c>
      <c r="D17" s="16"/>
      <c r="E17" s="7">
        <f>SUM(E18:E21)</f>
        <v>0</v>
      </c>
      <c r="F17" s="7">
        <f>E17+B17</f>
        <v>0</v>
      </c>
      <c r="G17" s="11" t="str">
        <f>IFERROR(C17/C$23,"-")</f>
        <v>-</v>
      </c>
      <c r="H17" s="23">
        <f>SUM(H18:H21)</f>
        <v>0</v>
      </c>
      <c r="I17" s="23">
        <f>SUM(I18:I21)</f>
        <v>0</v>
      </c>
      <c r="J17" s="23">
        <f>SUM(J18:J21)</f>
        <v>0</v>
      </c>
      <c r="K17" s="23">
        <f t="shared" ref="K17:S17" si="16">SUM(K18:K21)</f>
        <v>0</v>
      </c>
      <c r="L17" s="23">
        <f>SUM(L18:L21)</f>
        <v>0</v>
      </c>
      <c r="M17" s="23">
        <f t="shared" si="16"/>
        <v>0</v>
      </c>
      <c r="N17" s="23">
        <f t="shared" si="16"/>
        <v>0</v>
      </c>
      <c r="O17" s="23">
        <f t="shared" si="16"/>
        <v>0</v>
      </c>
      <c r="P17" s="23">
        <f t="shared" si="16"/>
        <v>0</v>
      </c>
      <c r="Q17" s="23">
        <f t="shared" si="16"/>
        <v>0</v>
      </c>
      <c r="R17" s="23">
        <f t="shared" si="16"/>
        <v>0</v>
      </c>
      <c r="S17" s="23">
        <f t="shared" si="16"/>
        <v>0</v>
      </c>
    </row>
    <row r="18" spans="1:19" outlineLevel="1" x14ac:dyDescent="0.45">
      <c r="A18" s="3" t="s">
        <v>52</v>
      </c>
      <c r="B18" s="106"/>
      <c r="C18" s="106"/>
      <c r="D18" s="107"/>
      <c r="E18" s="12">
        <f t="shared" si="3"/>
        <v>0</v>
      </c>
      <c r="F18" s="12">
        <f t="shared" si="4"/>
        <v>0</v>
      </c>
      <c r="G18" s="10"/>
      <c r="H18" s="108"/>
      <c r="I18" s="108"/>
      <c r="J18" s="108"/>
      <c r="K18" s="22">
        <f>SUM(H18:J18)</f>
        <v>0</v>
      </c>
      <c r="L18" s="21">
        <f t="shared" ref="L18:L21" si="17">H18*$D18</f>
        <v>0</v>
      </c>
      <c r="M18" s="21">
        <f t="shared" ref="M18:M21" si="18">I18*$D18</f>
        <v>0</v>
      </c>
      <c r="N18" s="21">
        <f t="shared" ref="N18:N21" si="19">J18*$D18</f>
        <v>0</v>
      </c>
      <c r="O18" s="22">
        <f>SUM(L18:N18)</f>
        <v>0</v>
      </c>
      <c r="P18" s="108"/>
      <c r="Q18" s="108"/>
      <c r="R18" s="108"/>
      <c r="S18" s="22">
        <f>SUM(P18:R18)</f>
        <v>0</v>
      </c>
    </row>
    <row r="19" spans="1:19" outlineLevel="1" x14ac:dyDescent="0.45">
      <c r="A19" s="3" t="s">
        <v>53</v>
      </c>
      <c r="B19" s="106"/>
      <c r="C19" s="106"/>
      <c r="D19" s="107"/>
      <c r="E19" s="12">
        <f t="shared" si="3"/>
        <v>0</v>
      </c>
      <c r="F19" s="12">
        <f t="shared" si="4"/>
        <v>0</v>
      </c>
      <c r="G19" s="10"/>
      <c r="H19" s="108"/>
      <c r="I19" s="108"/>
      <c r="J19" s="108"/>
      <c r="K19" s="22">
        <f>SUM(H19:J19)</f>
        <v>0</v>
      </c>
      <c r="L19" s="21">
        <f t="shared" si="17"/>
        <v>0</v>
      </c>
      <c r="M19" s="21">
        <f t="shared" si="18"/>
        <v>0</v>
      </c>
      <c r="N19" s="21">
        <f t="shared" si="19"/>
        <v>0</v>
      </c>
      <c r="O19" s="22">
        <f>SUM(L19:N19)</f>
        <v>0</v>
      </c>
      <c r="P19" s="108"/>
      <c r="Q19" s="108"/>
      <c r="R19" s="108"/>
      <c r="S19" s="22">
        <f>SUM(P19:R19)</f>
        <v>0</v>
      </c>
    </row>
    <row r="20" spans="1:19" outlineLevel="1" x14ac:dyDescent="0.45">
      <c r="A20" s="3" t="s">
        <v>54</v>
      </c>
      <c r="B20" s="106"/>
      <c r="C20" s="106"/>
      <c r="D20" s="107"/>
      <c r="E20" s="12">
        <f>B20*D20</f>
        <v>0</v>
      </c>
      <c r="F20" s="12">
        <f t="shared" si="4"/>
        <v>0</v>
      </c>
      <c r="G20" s="10"/>
      <c r="H20" s="108"/>
      <c r="I20" s="108"/>
      <c r="J20" s="108"/>
      <c r="K20" s="22">
        <f>SUM(H20:J20)</f>
        <v>0</v>
      </c>
      <c r="L20" s="21">
        <f t="shared" si="17"/>
        <v>0</v>
      </c>
      <c r="M20" s="21">
        <f t="shared" si="18"/>
        <v>0</v>
      </c>
      <c r="N20" s="21">
        <f t="shared" si="19"/>
        <v>0</v>
      </c>
      <c r="O20" s="22">
        <f>SUM(L20:N20)</f>
        <v>0</v>
      </c>
      <c r="P20" s="108"/>
      <c r="Q20" s="108"/>
      <c r="R20" s="108"/>
      <c r="S20" s="22">
        <f>SUM(P20:R20)</f>
        <v>0</v>
      </c>
    </row>
    <row r="21" spans="1:19" outlineLevel="1" x14ac:dyDescent="0.45">
      <c r="A21" s="3" t="s">
        <v>55</v>
      </c>
      <c r="B21" s="106"/>
      <c r="C21" s="106"/>
      <c r="D21" s="107"/>
      <c r="E21" s="12">
        <f t="shared" si="3"/>
        <v>0</v>
      </c>
      <c r="F21" s="12">
        <f t="shared" si="4"/>
        <v>0</v>
      </c>
      <c r="G21" s="10"/>
      <c r="H21" s="114"/>
      <c r="I21" s="114"/>
      <c r="J21" s="114"/>
      <c r="K21" s="22">
        <f>SUM(H21:J21)</f>
        <v>0</v>
      </c>
      <c r="L21" s="21">
        <f t="shared" si="17"/>
        <v>0</v>
      </c>
      <c r="M21" s="21">
        <f t="shared" si="18"/>
        <v>0</v>
      </c>
      <c r="N21" s="21">
        <f t="shared" si="19"/>
        <v>0</v>
      </c>
      <c r="O21" s="22">
        <f>SUM(L21:N21)</f>
        <v>0</v>
      </c>
      <c r="P21" s="114"/>
      <c r="Q21" s="114"/>
      <c r="R21" s="114"/>
      <c r="S21" s="22">
        <f>SUM(P21:R21)</f>
        <v>0</v>
      </c>
    </row>
    <row r="22" spans="1:19" ht="74.650000000000006" x14ac:dyDescent="0.45">
      <c r="A22" s="2" t="s">
        <v>152</v>
      </c>
      <c r="B22" s="9"/>
      <c r="C22" s="7">
        <f>(C5+C9+C13+C17)*20%</f>
        <v>0</v>
      </c>
      <c r="D22" s="16"/>
      <c r="E22" s="9"/>
      <c r="F22" s="7"/>
      <c r="G22" s="11" t="str">
        <f>IFERROR(C22/C$23,"-")</f>
        <v>-</v>
      </c>
      <c r="H22" s="9"/>
      <c r="I22" s="9"/>
      <c r="J22" s="9"/>
      <c r="K22" s="23">
        <f>SUM(H22:J22)</f>
        <v>0</v>
      </c>
      <c r="L22" s="9"/>
      <c r="M22" s="9"/>
      <c r="N22" s="9"/>
      <c r="O22" s="9"/>
      <c r="P22" s="7">
        <f>(P5+P9+P13+P17)*20%</f>
        <v>0</v>
      </c>
      <c r="Q22" s="7">
        <f>(Q5+Q9+Q13+Q17)*20%</f>
        <v>0</v>
      </c>
      <c r="R22" s="7">
        <f>(R5+R9+R13+R17)*20%</f>
        <v>0</v>
      </c>
      <c r="S22" s="23">
        <f>SUM(P22:R22)</f>
        <v>0</v>
      </c>
    </row>
    <row r="23" spans="1:19" x14ac:dyDescent="0.45">
      <c r="A23" s="8" t="s">
        <v>44</v>
      </c>
      <c r="B23" s="7">
        <f>SUM(B5+B9+B17)</f>
        <v>0</v>
      </c>
      <c r="C23" s="7">
        <f>SUM(C5+C9+C17+C13+C22)</f>
        <v>0</v>
      </c>
      <c r="D23" s="17"/>
      <c r="E23" s="7">
        <f>SUM(E5+E9+E17)</f>
        <v>0</v>
      </c>
      <c r="F23" s="7">
        <f>SUM(F5+F9+F17+F13)</f>
        <v>0</v>
      </c>
      <c r="G23" s="7"/>
      <c r="H23" s="7">
        <f>SUM(H5+H9+H17)</f>
        <v>0</v>
      </c>
      <c r="I23" s="7">
        <f>SUM(I5+I9+I17)</f>
        <v>0</v>
      </c>
      <c r="J23" s="7">
        <f>SUM(J5+J9+J17)</f>
        <v>0</v>
      </c>
      <c r="K23" s="7">
        <f t="shared" ref="K23" si="20">SUM(K5+K9+K17+K22)</f>
        <v>0</v>
      </c>
      <c r="L23" s="7">
        <f>SUM(L5+L9+L17)</f>
        <v>0</v>
      </c>
      <c r="M23" s="7">
        <f>SUM(M5+M9+M17)</f>
        <v>0</v>
      </c>
      <c r="N23" s="7">
        <f>SUM(N5+N9+N17)</f>
        <v>0</v>
      </c>
      <c r="O23" s="7">
        <f>SUM(O5+O9+O17)</f>
        <v>0</v>
      </c>
      <c r="P23" s="7">
        <f>SUM(P5+P9+P17+P13+P22)</f>
        <v>0</v>
      </c>
      <c r="Q23" s="7">
        <f>SUM(Q5+Q9+Q17+Q13+Q22)</f>
        <v>0</v>
      </c>
      <c r="R23" s="7">
        <f>SUM(R5+R9+R17+R13+R22)</f>
        <v>0</v>
      </c>
      <c r="S23" s="7">
        <f>SUM(S5+S9+S17+S13+S22)</f>
        <v>0</v>
      </c>
    </row>
    <row r="25" spans="1:19" ht="45" customHeight="1" x14ac:dyDescent="0.45">
      <c r="A25" s="130" t="s">
        <v>129</v>
      </c>
      <c r="B25" s="130" t="s">
        <v>61</v>
      </c>
      <c r="C25" s="130" t="s">
        <v>62</v>
      </c>
      <c r="D25" s="130" t="s">
        <v>38</v>
      </c>
      <c r="E25" s="130" t="s">
        <v>63</v>
      </c>
      <c r="F25" s="130" t="s">
        <v>64</v>
      </c>
      <c r="G25" s="130" t="s">
        <v>65</v>
      </c>
      <c r="H25" s="123" t="s">
        <v>142</v>
      </c>
      <c r="I25" s="123"/>
      <c r="J25" s="123"/>
      <c r="K25" s="123"/>
      <c r="L25" s="123" t="s">
        <v>143</v>
      </c>
      <c r="M25" s="123"/>
      <c r="N25" s="123"/>
      <c r="O25" s="123"/>
      <c r="P25" s="123" t="s">
        <v>69</v>
      </c>
      <c r="Q25" s="123"/>
      <c r="R25" s="123"/>
      <c r="S25" s="123"/>
    </row>
    <row r="26" spans="1:19" x14ac:dyDescent="0.45">
      <c r="A26" s="131"/>
      <c r="B26" s="131"/>
      <c r="C26" s="131"/>
      <c r="D26" s="131"/>
      <c r="E26" s="131"/>
      <c r="F26" s="131"/>
      <c r="G26" s="131"/>
      <c r="H26" s="20" t="s">
        <v>66</v>
      </c>
      <c r="I26" s="20" t="s">
        <v>67</v>
      </c>
      <c r="J26" s="20" t="s">
        <v>68</v>
      </c>
      <c r="K26" s="20" t="s">
        <v>44</v>
      </c>
      <c r="L26" s="20" t="s">
        <v>66</v>
      </c>
      <c r="M26" s="20" t="s">
        <v>67</v>
      </c>
      <c r="N26" s="20" t="s">
        <v>68</v>
      </c>
      <c r="O26" s="20" t="s">
        <v>44</v>
      </c>
      <c r="P26" s="20" t="s">
        <v>66</v>
      </c>
      <c r="Q26" s="20" t="s">
        <v>67</v>
      </c>
      <c r="R26" s="20" t="s">
        <v>68</v>
      </c>
      <c r="S26" s="20" t="s">
        <v>44</v>
      </c>
    </row>
    <row r="27" spans="1:19" ht="50.65" x14ac:dyDescent="0.45">
      <c r="A27" s="2" t="s">
        <v>47</v>
      </c>
      <c r="B27" s="7">
        <f>SUM(B28:B30)</f>
        <v>0</v>
      </c>
      <c r="C27" s="7">
        <f>SUM(C28:C30)</f>
        <v>0</v>
      </c>
      <c r="D27" s="19"/>
      <c r="E27" s="10"/>
      <c r="F27" s="7">
        <f>B27</f>
        <v>0</v>
      </c>
      <c r="G27" s="11" t="str">
        <f>IFERROR(C27/C$45,"-")</f>
        <v>-</v>
      </c>
      <c r="H27" s="23">
        <f>SUM(H28:H30)</f>
        <v>0</v>
      </c>
      <c r="I27" s="23">
        <f>SUM(I28:I30)</f>
        <v>0</v>
      </c>
      <c r="J27" s="23">
        <f>SUM(J28:J30)</f>
        <v>0</v>
      </c>
      <c r="K27" s="23">
        <f t="shared" ref="K27:K38" si="21">SUM(H27:J27)</f>
        <v>0</v>
      </c>
      <c r="L27" s="115">
        <f>SUM(L28:L30)</f>
        <v>0</v>
      </c>
      <c r="M27" s="115">
        <f>SUM(M28:M30)</f>
        <v>0</v>
      </c>
      <c r="N27" s="115">
        <f>SUM(N28:N30)</f>
        <v>0</v>
      </c>
      <c r="O27" s="115">
        <f t="shared" ref="O27:O43" si="22">SUM(L27:N27)</f>
        <v>0</v>
      </c>
      <c r="P27" s="23">
        <f>SUM(P28:P30)</f>
        <v>0</v>
      </c>
      <c r="Q27" s="23">
        <f>SUM(Q28:Q30)</f>
        <v>0</v>
      </c>
      <c r="R27" s="23">
        <f>SUM(R28:R30)</f>
        <v>0</v>
      </c>
      <c r="S27" s="23">
        <f t="shared" ref="S27:S38" si="23">SUM(P27:R27)</f>
        <v>0</v>
      </c>
    </row>
    <row r="28" spans="1:19" x14ac:dyDescent="0.45">
      <c r="A28" s="3" t="s">
        <v>49</v>
      </c>
      <c r="B28" s="106"/>
      <c r="C28" s="106"/>
      <c r="D28" s="112"/>
      <c r="E28" s="113"/>
      <c r="F28" s="14"/>
      <c r="G28" s="15"/>
      <c r="H28" s="111"/>
      <c r="I28" s="111"/>
      <c r="J28" s="111"/>
      <c r="K28" s="22">
        <f t="shared" si="21"/>
        <v>0</v>
      </c>
      <c r="L28" s="116"/>
      <c r="M28" s="116"/>
      <c r="N28" s="116"/>
      <c r="O28" s="117">
        <f t="shared" si="22"/>
        <v>0</v>
      </c>
      <c r="P28" s="111"/>
      <c r="Q28" s="111"/>
      <c r="R28" s="111"/>
      <c r="S28" s="22">
        <f t="shared" si="23"/>
        <v>0</v>
      </c>
    </row>
    <row r="29" spans="1:19" x14ac:dyDescent="0.45">
      <c r="A29" s="3" t="s">
        <v>50</v>
      </c>
      <c r="B29" s="106"/>
      <c r="C29" s="106"/>
      <c r="D29" s="112"/>
      <c r="E29" s="113"/>
      <c r="F29" s="14"/>
      <c r="G29" s="15"/>
      <c r="H29" s="111"/>
      <c r="I29" s="111"/>
      <c r="J29" s="111"/>
      <c r="K29" s="22">
        <f t="shared" si="21"/>
        <v>0</v>
      </c>
      <c r="L29" s="116"/>
      <c r="M29" s="116"/>
      <c r="N29" s="116"/>
      <c r="O29" s="117">
        <f t="shared" si="22"/>
        <v>0</v>
      </c>
      <c r="P29" s="111"/>
      <c r="Q29" s="111"/>
      <c r="R29" s="111"/>
      <c r="S29" s="22">
        <f t="shared" si="23"/>
        <v>0</v>
      </c>
    </row>
    <row r="30" spans="1:19" x14ac:dyDescent="0.45">
      <c r="A30" s="3" t="s">
        <v>51</v>
      </c>
      <c r="B30" s="106"/>
      <c r="C30" s="106"/>
      <c r="D30" s="112"/>
      <c r="E30" s="113"/>
      <c r="F30" s="14"/>
      <c r="G30" s="15"/>
      <c r="H30" s="111"/>
      <c r="I30" s="111"/>
      <c r="J30" s="111"/>
      <c r="K30" s="22">
        <f t="shared" si="21"/>
        <v>0</v>
      </c>
      <c r="L30" s="116"/>
      <c r="M30" s="116"/>
      <c r="N30" s="116"/>
      <c r="O30" s="117">
        <f t="shared" si="22"/>
        <v>0</v>
      </c>
      <c r="P30" s="111"/>
      <c r="Q30" s="111"/>
      <c r="R30" s="111"/>
      <c r="S30" s="22">
        <f t="shared" si="23"/>
        <v>0</v>
      </c>
    </row>
    <row r="31" spans="1:19" ht="40.9" x14ac:dyDescent="0.45">
      <c r="A31" s="2" t="s">
        <v>48</v>
      </c>
      <c r="B31" s="7">
        <f>SUM(B32:B34)</f>
        <v>0</v>
      </c>
      <c r="C31" s="7">
        <f>SUM(C32:C34)</f>
        <v>0</v>
      </c>
      <c r="D31" s="16"/>
      <c r="E31" s="7">
        <f>SUM(E32:E34)</f>
        <v>0</v>
      </c>
      <c r="F31" s="7">
        <f t="shared" ref="F31:F43" si="24">E31+B31</f>
        <v>0</v>
      </c>
      <c r="G31" s="11" t="str">
        <f>IFERROR(C31/C$45,"-")</f>
        <v>-</v>
      </c>
      <c r="H31" s="23">
        <f>SUM(H32:H34)</f>
        <v>0</v>
      </c>
      <c r="I31" s="23">
        <f>SUM(I32:I34)</f>
        <v>0</v>
      </c>
      <c r="J31" s="23">
        <f>SUM(J32:J34)</f>
        <v>0</v>
      </c>
      <c r="K31" s="23">
        <f t="shared" si="21"/>
        <v>0</v>
      </c>
      <c r="L31" s="23">
        <f>SUM(L32:L34)</f>
        <v>0</v>
      </c>
      <c r="M31" s="23">
        <f>SUM(M32:M34)</f>
        <v>0</v>
      </c>
      <c r="N31" s="23">
        <f>SUM(N32:N34)</f>
        <v>0</v>
      </c>
      <c r="O31" s="23">
        <f t="shared" si="22"/>
        <v>0</v>
      </c>
      <c r="P31" s="23">
        <f>SUM(P32:P34)</f>
        <v>0</v>
      </c>
      <c r="Q31" s="23">
        <f>SUM(Q32:Q34)</f>
        <v>0</v>
      </c>
      <c r="R31" s="23">
        <f>SUM(R32:R34)</f>
        <v>0</v>
      </c>
      <c r="S31" s="23">
        <f t="shared" si="23"/>
        <v>0</v>
      </c>
    </row>
    <row r="32" spans="1:19" x14ac:dyDescent="0.45">
      <c r="A32" s="3" t="s">
        <v>58</v>
      </c>
      <c r="B32" s="106"/>
      <c r="C32" s="106"/>
      <c r="D32" s="107"/>
      <c r="E32" s="12">
        <f>B32*D32</f>
        <v>0</v>
      </c>
      <c r="F32" s="12">
        <f t="shared" si="24"/>
        <v>0</v>
      </c>
      <c r="G32" s="10"/>
      <c r="H32" s="108"/>
      <c r="I32" s="108"/>
      <c r="J32" s="108"/>
      <c r="K32" s="22">
        <f t="shared" si="21"/>
        <v>0</v>
      </c>
      <c r="L32" s="21">
        <f t="shared" ref="L32:L34" si="25">H32*$D32</f>
        <v>0</v>
      </c>
      <c r="M32" s="21">
        <f t="shared" ref="M32:M34" si="26">I32*$D32</f>
        <v>0</v>
      </c>
      <c r="N32" s="21">
        <f t="shared" ref="N32:N34" si="27">J32*$D32</f>
        <v>0</v>
      </c>
      <c r="O32" s="22">
        <f t="shared" si="22"/>
        <v>0</v>
      </c>
      <c r="P32" s="108"/>
      <c r="Q32" s="108"/>
      <c r="R32" s="108"/>
      <c r="S32" s="22">
        <f t="shared" si="23"/>
        <v>0</v>
      </c>
    </row>
    <row r="33" spans="1:19" x14ac:dyDescent="0.45">
      <c r="A33" s="3" t="s">
        <v>59</v>
      </c>
      <c r="B33" s="106"/>
      <c r="C33" s="106"/>
      <c r="D33" s="107"/>
      <c r="E33" s="12">
        <f>B33*D33</f>
        <v>0</v>
      </c>
      <c r="F33" s="12">
        <f t="shared" si="24"/>
        <v>0</v>
      </c>
      <c r="G33" s="10"/>
      <c r="H33" s="108"/>
      <c r="I33" s="108"/>
      <c r="J33" s="108"/>
      <c r="K33" s="22">
        <f t="shared" si="21"/>
        <v>0</v>
      </c>
      <c r="L33" s="21">
        <f>H33*$D33</f>
        <v>0</v>
      </c>
      <c r="M33" s="21">
        <f t="shared" si="26"/>
        <v>0</v>
      </c>
      <c r="N33" s="21">
        <f t="shared" si="27"/>
        <v>0</v>
      </c>
      <c r="O33" s="22">
        <f t="shared" si="22"/>
        <v>0</v>
      </c>
      <c r="P33" s="108"/>
      <c r="Q33" s="108"/>
      <c r="R33" s="108"/>
      <c r="S33" s="22">
        <f t="shared" si="23"/>
        <v>0</v>
      </c>
    </row>
    <row r="34" spans="1:19" x14ac:dyDescent="0.45">
      <c r="A34" s="3" t="s">
        <v>60</v>
      </c>
      <c r="B34" s="106"/>
      <c r="C34" s="106"/>
      <c r="D34" s="107"/>
      <c r="E34" s="12">
        <f>B34*D34</f>
        <v>0</v>
      </c>
      <c r="F34" s="12">
        <f t="shared" si="24"/>
        <v>0</v>
      </c>
      <c r="G34" s="10"/>
      <c r="H34" s="108"/>
      <c r="I34" s="108"/>
      <c r="J34" s="108"/>
      <c r="K34" s="22">
        <f t="shared" si="21"/>
        <v>0</v>
      </c>
      <c r="L34" s="21">
        <f t="shared" si="25"/>
        <v>0</v>
      </c>
      <c r="M34" s="21">
        <f t="shared" si="26"/>
        <v>0</v>
      </c>
      <c r="N34" s="21">
        <f t="shared" si="27"/>
        <v>0</v>
      </c>
      <c r="O34" s="22">
        <f t="shared" si="22"/>
        <v>0</v>
      </c>
      <c r="P34" s="108"/>
      <c r="Q34" s="108"/>
      <c r="R34" s="108"/>
      <c r="S34" s="22">
        <f t="shared" si="23"/>
        <v>0</v>
      </c>
    </row>
    <row r="35" spans="1:19" ht="26.65" x14ac:dyDescent="0.45">
      <c r="A35" s="2" t="s">
        <v>151</v>
      </c>
      <c r="B35" s="7">
        <f>SUM(B36:B38)</f>
        <v>0</v>
      </c>
      <c r="C35" s="7">
        <f>SUM(C36:C38)</f>
        <v>0</v>
      </c>
      <c r="D35" s="16"/>
      <c r="E35" s="7">
        <f>SUM(E36:E38)</f>
        <v>0</v>
      </c>
      <c r="F35" s="7">
        <f t="shared" si="24"/>
        <v>0</v>
      </c>
      <c r="G35" s="11" t="str">
        <f>IFERROR(C35/C$45,"-")</f>
        <v>-</v>
      </c>
      <c r="H35" s="23">
        <f>SUM(H36:H38)</f>
        <v>0</v>
      </c>
      <c r="I35" s="23">
        <f>SUM(I36:I38)</f>
        <v>0</v>
      </c>
      <c r="J35" s="23">
        <f>SUM(J36:J38)</f>
        <v>0</v>
      </c>
      <c r="K35" s="23">
        <f t="shared" si="21"/>
        <v>0</v>
      </c>
      <c r="L35" s="23">
        <f>SUM(L36:L38)</f>
        <v>0</v>
      </c>
      <c r="M35" s="23">
        <f>SUM(M36:M38)</f>
        <v>0</v>
      </c>
      <c r="N35" s="23">
        <f>SUM(N36:N38)</f>
        <v>0</v>
      </c>
      <c r="O35" s="23">
        <f t="shared" si="22"/>
        <v>0</v>
      </c>
      <c r="P35" s="23">
        <f>SUM(P36:P38)</f>
        <v>0</v>
      </c>
      <c r="Q35" s="23">
        <f>SUM(Q36:Q38)</f>
        <v>0</v>
      </c>
      <c r="R35" s="23">
        <f>SUM(R36:R38)</f>
        <v>0</v>
      </c>
      <c r="S35" s="23">
        <f t="shared" si="23"/>
        <v>0</v>
      </c>
    </row>
    <row r="36" spans="1:19" outlineLevel="1" x14ac:dyDescent="0.45">
      <c r="A36" s="3" t="s">
        <v>58</v>
      </c>
      <c r="B36" s="106"/>
      <c r="C36" s="106"/>
      <c r="D36" s="107"/>
      <c r="E36" s="12">
        <f>B36*D36</f>
        <v>0</v>
      </c>
      <c r="F36" s="12">
        <f t="shared" si="24"/>
        <v>0</v>
      </c>
      <c r="G36" s="10"/>
      <c r="H36" s="108"/>
      <c r="I36" s="108"/>
      <c r="J36" s="108"/>
      <c r="K36" s="22">
        <f t="shared" si="21"/>
        <v>0</v>
      </c>
      <c r="L36" s="21">
        <f t="shared" ref="L36:L38" si="28">H36*$D36</f>
        <v>0</v>
      </c>
      <c r="M36" s="21">
        <f t="shared" ref="M36:M38" si="29">I36*$D36</f>
        <v>0</v>
      </c>
      <c r="N36" s="21">
        <f t="shared" ref="N36:N38" si="30">J36*$D36</f>
        <v>0</v>
      </c>
      <c r="O36" s="22">
        <f t="shared" si="22"/>
        <v>0</v>
      </c>
      <c r="P36" s="108"/>
      <c r="Q36" s="108"/>
      <c r="R36" s="108"/>
      <c r="S36" s="22">
        <f t="shared" si="23"/>
        <v>0</v>
      </c>
    </row>
    <row r="37" spans="1:19" outlineLevel="1" x14ac:dyDescent="0.45">
      <c r="A37" s="3" t="s">
        <v>59</v>
      </c>
      <c r="B37" s="106"/>
      <c r="C37" s="106"/>
      <c r="D37" s="107"/>
      <c r="E37" s="12">
        <f>B37*D37</f>
        <v>0</v>
      </c>
      <c r="F37" s="12">
        <f t="shared" si="24"/>
        <v>0</v>
      </c>
      <c r="G37" s="10"/>
      <c r="H37" s="108"/>
      <c r="I37" s="108"/>
      <c r="J37" s="108"/>
      <c r="K37" s="22">
        <f t="shared" si="21"/>
        <v>0</v>
      </c>
      <c r="L37" s="21">
        <f>H37*$D37</f>
        <v>0</v>
      </c>
      <c r="M37" s="21">
        <f t="shared" si="29"/>
        <v>0</v>
      </c>
      <c r="N37" s="21">
        <f t="shared" si="30"/>
        <v>0</v>
      </c>
      <c r="O37" s="22">
        <f t="shared" si="22"/>
        <v>0</v>
      </c>
      <c r="P37" s="108"/>
      <c r="Q37" s="108"/>
      <c r="R37" s="108"/>
      <c r="S37" s="22">
        <f t="shared" si="23"/>
        <v>0</v>
      </c>
    </row>
    <row r="38" spans="1:19" outlineLevel="1" x14ac:dyDescent="0.45">
      <c r="A38" s="3" t="s">
        <v>60</v>
      </c>
      <c r="B38" s="106"/>
      <c r="C38" s="106"/>
      <c r="D38" s="107"/>
      <c r="E38" s="12">
        <f>B38*D38</f>
        <v>0</v>
      </c>
      <c r="F38" s="12">
        <f t="shared" si="24"/>
        <v>0</v>
      </c>
      <c r="G38" s="10"/>
      <c r="H38" s="108"/>
      <c r="I38" s="108"/>
      <c r="J38" s="108"/>
      <c r="K38" s="22">
        <f t="shared" si="21"/>
        <v>0</v>
      </c>
      <c r="L38" s="21">
        <f t="shared" si="28"/>
        <v>0</v>
      </c>
      <c r="M38" s="21">
        <f t="shared" si="29"/>
        <v>0</v>
      </c>
      <c r="N38" s="21">
        <f t="shared" si="30"/>
        <v>0</v>
      </c>
      <c r="O38" s="22">
        <f t="shared" si="22"/>
        <v>0</v>
      </c>
      <c r="P38" s="108"/>
      <c r="Q38" s="108"/>
      <c r="R38" s="108"/>
      <c r="S38" s="22">
        <f t="shared" si="23"/>
        <v>0</v>
      </c>
    </row>
    <row r="39" spans="1:19" ht="102.4" customHeight="1" x14ac:dyDescent="0.45">
      <c r="A39" s="4" t="s">
        <v>154</v>
      </c>
      <c r="B39" s="7">
        <f>SUM(B40:B43)</f>
        <v>0</v>
      </c>
      <c r="C39" s="7">
        <f>SUM(C40:C43)</f>
        <v>0</v>
      </c>
      <c r="D39" s="16"/>
      <c r="E39" s="7">
        <f>SUM(E40:E43)</f>
        <v>0</v>
      </c>
      <c r="F39" s="7">
        <f t="shared" si="24"/>
        <v>0</v>
      </c>
      <c r="G39" s="11" t="str">
        <f>IFERROR(C39/C$45,"-")</f>
        <v>-</v>
      </c>
      <c r="H39" s="23">
        <f>SUM(H40:H43)</f>
        <v>0</v>
      </c>
      <c r="I39" s="23">
        <f>SUM(I40:I43)</f>
        <v>0</v>
      </c>
      <c r="J39" s="23">
        <f>SUM(J40:J43)</f>
        <v>0</v>
      </c>
      <c r="K39" s="23">
        <f t="shared" ref="K39:S39" si="31">SUM(K40:K43)</f>
        <v>0</v>
      </c>
      <c r="L39" s="23">
        <f>SUM(L40:L43)</f>
        <v>0</v>
      </c>
      <c r="M39" s="23">
        <f t="shared" si="31"/>
        <v>0</v>
      </c>
      <c r="N39" s="23">
        <f t="shared" si="31"/>
        <v>0</v>
      </c>
      <c r="O39" s="23">
        <f t="shared" si="22"/>
        <v>0</v>
      </c>
      <c r="P39" s="23">
        <f>SUM(P40:P43)</f>
        <v>0</v>
      </c>
      <c r="Q39" s="23">
        <f>SUM(Q40:Q43)</f>
        <v>0</v>
      </c>
      <c r="R39" s="23">
        <f t="shared" si="31"/>
        <v>0</v>
      </c>
      <c r="S39" s="23">
        <f t="shared" si="31"/>
        <v>0</v>
      </c>
    </row>
    <row r="40" spans="1:19" x14ac:dyDescent="0.45">
      <c r="A40" s="3" t="s">
        <v>52</v>
      </c>
      <c r="B40" s="106"/>
      <c r="C40" s="106"/>
      <c r="D40" s="107"/>
      <c r="E40" s="12">
        <f>B40*D40</f>
        <v>0</v>
      </c>
      <c r="F40" s="12">
        <f t="shared" si="24"/>
        <v>0</v>
      </c>
      <c r="G40" s="10"/>
      <c r="H40" s="108"/>
      <c r="I40" s="108"/>
      <c r="J40" s="108"/>
      <c r="K40" s="22">
        <f>SUM(H40:J40)</f>
        <v>0</v>
      </c>
      <c r="L40" s="21">
        <f>H40*$D40</f>
        <v>0</v>
      </c>
      <c r="M40" s="21">
        <f t="shared" ref="M40:M43" si="32">I40*$D40</f>
        <v>0</v>
      </c>
      <c r="N40" s="21">
        <f t="shared" ref="N40:N43" si="33">J40*$D40</f>
        <v>0</v>
      </c>
      <c r="O40" s="22">
        <f t="shared" si="22"/>
        <v>0</v>
      </c>
      <c r="P40" s="108"/>
      <c r="Q40" s="108"/>
      <c r="R40" s="108"/>
      <c r="S40" s="22">
        <f>SUM(P40:R40)</f>
        <v>0</v>
      </c>
    </row>
    <row r="41" spans="1:19" x14ac:dyDescent="0.45">
      <c r="A41" s="3" t="s">
        <v>53</v>
      </c>
      <c r="B41" s="106"/>
      <c r="C41" s="106"/>
      <c r="D41" s="107"/>
      <c r="E41" s="12">
        <f>B41*D41</f>
        <v>0</v>
      </c>
      <c r="F41" s="12">
        <f t="shared" si="24"/>
        <v>0</v>
      </c>
      <c r="G41" s="10"/>
      <c r="H41" s="108"/>
      <c r="I41" s="108"/>
      <c r="J41" s="108"/>
      <c r="K41" s="22">
        <f>SUM(H41:J41)</f>
        <v>0</v>
      </c>
      <c r="L41" s="21">
        <f>H41*$D41</f>
        <v>0</v>
      </c>
      <c r="M41" s="21">
        <f t="shared" si="32"/>
        <v>0</v>
      </c>
      <c r="N41" s="21">
        <f t="shared" si="33"/>
        <v>0</v>
      </c>
      <c r="O41" s="22">
        <f t="shared" si="22"/>
        <v>0</v>
      </c>
      <c r="P41" s="108"/>
      <c r="Q41" s="108"/>
      <c r="R41" s="108"/>
      <c r="S41" s="22">
        <f>SUM(P41:R41)</f>
        <v>0</v>
      </c>
    </row>
    <row r="42" spans="1:19" x14ac:dyDescent="0.45">
      <c r="A42" s="3" t="s">
        <v>54</v>
      </c>
      <c r="B42" s="106"/>
      <c r="C42" s="106"/>
      <c r="D42" s="107"/>
      <c r="E42" s="12">
        <f>B42*D42</f>
        <v>0</v>
      </c>
      <c r="F42" s="12">
        <f t="shared" si="24"/>
        <v>0</v>
      </c>
      <c r="G42" s="10"/>
      <c r="H42" s="108"/>
      <c r="I42" s="108"/>
      <c r="J42" s="108"/>
      <c r="K42" s="22">
        <f>SUM(H42:J42)</f>
        <v>0</v>
      </c>
      <c r="L42" s="21">
        <f>H42*$D42</f>
        <v>0</v>
      </c>
      <c r="M42" s="21">
        <f t="shared" si="32"/>
        <v>0</v>
      </c>
      <c r="N42" s="21">
        <f t="shared" si="33"/>
        <v>0</v>
      </c>
      <c r="O42" s="22">
        <f t="shared" si="22"/>
        <v>0</v>
      </c>
      <c r="P42" s="108"/>
      <c r="Q42" s="108"/>
      <c r="R42" s="108"/>
      <c r="S42" s="22">
        <f>SUM(P42:R42)</f>
        <v>0</v>
      </c>
    </row>
    <row r="43" spans="1:19" x14ac:dyDescent="0.45">
      <c r="A43" s="3" t="s">
        <v>55</v>
      </c>
      <c r="B43" s="106"/>
      <c r="C43" s="106"/>
      <c r="D43" s="107"/>
      <c r="E43" s="12">
        <f>B43*D43</f>
        <v>0</v>
      </c>
      <c r="F43" s="12">
        <f t="shared" si="24"/>
        <v>0</v>
      </c>
      <c r="G43" s="10"/>
      <c r="H43" s="114"/>
      <c r="I43" s="114"/>
      <c r="J43" s="114"/>
      <c r="K43" s="22">
        <f>SUM(H43:J43)</f>
        <v>0</v>
      </c>
      <c r="L43" s="21">
        <f>H43*$D43</f>
        <v>0</v>
      </c>
      <c r="M43" s="21">
        <f t="shared" si="32"/>
        <v>0</v>
      </c>
      <c r="N43" s="21">
        <f t="shared" si="33"/>
        <v>0</v>
      </c>
      <c r="O43" s="22">
        <f t="shared" si="22"/>
        <v>0</v>
      </c>
      <c r="P43" s="114"/>
      <c r="Q43" s="114"/>
      <c r="R43" s="114"/>
      <c r="S43" s="22">
        <f>SUM(P43:R43)</f>
        <v>0</v>
      </c>
    </row>
    <row r="44" spans="1:19" ht="74.650000000000006" x14ac:dyDescent="0.45">
      <c r="A44" s="2" t="s">
        <v>152</v>
      </c>
      <c r="B44" s="9"/>
      <c r="C44" s="7">
        <f>(C27+C31+C35+C39)*20%</f>
        <v>0</v>
      </c>
      <c r="D44" s="16"/>
      <c r="E44" s="9"/>
      <c r="F44" s="7">
        <f>C44</f>
        <v>0</v>
      </c>
      <c r="G44" s="11" t="str">
        <f>IFERROR(C44/C$45,"-")</f>
        <v>-</v>
      </c>
      <c r="H44" s="9"/>
      <c r="I44" s="9"/>
      <c r="J44" s="9"/>
      <c r="K44" s="9"/>
      <c r="L44" s="9"/>
      <c r="M44" s="9"/>
      <c r="N44" s="9"/>
      <c r="O44" s="9"/>
      <c r="P44" s="7">
        <f>(P27+P31+P35+P39)*20%</f>
        <v>0</v>
      </c>
      <c r="Q44" s="7">
        <f>(Q27+Q31+Q35+Q39)*20%</f>
        <v>0</v>
      </c>
      <c r="R44" s="7">
        <f>(R27+R31+R35+R39)*20%</f>
        <v>0</v>
      </c>
      <c r="S44" s="23">
        <f>SUM(P44:R44)</f>
        <v>0</v>
      </c>
    </row>
    <row r="45" spans="1:19" x14ac:dyDescent="0.45">
      <c r="A45" s="8" t="s">
        <v>44</v>
      </c>
      <c r="B45" s="7">
        <f>SUM(B27+B31+B35+B39)</f>
        <v>0</v>
      </c>
      <c r="C45" s="7">
        <f>SUM(C27+C31+C39+C35+C44)</f>
        <v>0</v>
      </c>
      <c r="D45" s="17"/>
      <c r="E45" s="7">
        <f>SUM(E31+E39+E35+E44)</f>
        <v>0</v>
      </c>
      <c r="F45" s="7">
        <f>SUM(F27+F31+F39+F35)</f>
        <v>0</v>
      </c>
      <c r="G45" s="7"/>
      <c r="H45" s="7">
        <f t="shared" ref="H45:O45" si="34">SUM(H27+H31+H35+H39)</f>
        <v>0</v>
      </c>
      <c r="I45" s="7">
        <f t="shared" si="34"/>
        <v>0</v>
      </c>
      <c r="J45" s="7">
        <f t="shared" si="34"/>
        <v>0</v>
      </c>
      <c r="K45" s="7">
        <f t="shared" si="34"/>
        <v>0</v>
      </c>
      <c r="L45" s="7">
        <f t="shared" si="34"/>
        <v>0</v>
      </c>
      <c r="M45" s="7">
        <f t="shared" si="34"/>
        <v>0</v>
      </c>
      <c r="N45" s="7">
        <f t="shared" si="34"/>
        <v>0</v>
      </c>
      <c r="O45" s="7">
        <f t="shared" si="34"/>
        <v>0</v>
      </c>
      <c r="P45" s="7">
        <f>SUM(P27+P31+P35+P39+P44)</f>
        <v>0</v>
      </c>
      <c r="Q45" s="7">
        <f>SUM(Q27+Q31+Q35+Q39+Q44)</f>
        <v>0</v>
      </c>
      <c r="R45" s="7">
        <f>SUM(R27+R31+R35+R39+R44)</f>
        <v>0</v>
      </c>
      <c r="S45" s="7">
        <f>SUM(S27+S31+S35+S39+S44)</f>
        <v>0</v>
      </c>
    </row>
  </sheetData>
  <sheetProtection algorithmName="SHA-512" hashValue="icB92l6uUgNmWf8n3VVw+xNN2RyB78kwAj3EB/nm8jJp32rQWdpGzen5WOFN+E0P7viF/fH2aitUDDCRNj00qw==" saltValue="LYBJaHHYcT9MHFdHNXkPlw==" spinCount="100000" sheet="1" objects="1" scenarios="1"/>
  <mergeCells count="22">
    <mergeCell ref="A2:S2"/>
    <mergeCell ref="A1:S1"/>
    <mergeCell ref="F3:F4"/>
    <mergeCell ref="G3:G4"/>
    <mergeCell ref="P3:S3"/>
    <mergeCell ref="A3:A4"/>
    <mergeCell ref="B3:B4"/>
    <mergeCell ref="C3:C4"/>
    <mergeCell ref="D3:D4"/>
    <mergeCell ref="E3:E4"/>
    <mergeCell ref="H3:K3"/>
    <mergeCell ref="L3:O3"/>
    <mergeCell ref="F25:F26"/>
    <mergeCell ref="G25:G26"/>
    <mergeCell ref="P25:S25"/>
    <mergeCell ref="A25:A26"/>
    <mergeCell ref="B25:B26"/>
    <mergeCell ref="C25:C26"/>
    <mergeCell ref="D25:D26"/>
    <mergeCell ref="E25:E26"/>
    <mergeCell ref="H25:K25"/>
    <mergeCell ref="L25:O25"/>
  </mergeCells>
  <conditionalFormatting sqref="G22">
    <cfRule type="cellIs" dxfId="28" priority="37" operator="greaterThan">
      <formula>0.2</formula>
    </cfRule>
  </conditionalFormatting>
  <conditionalFormatting sqref="G44">
    <cfRule type="cellIs" dxfId="27" priority="32" operator="greaterThan">
      <formula>0.4</formula>
    </cfRule>
  </conditionalFormatting>
  <conditionalFormatting sqref="K5:K23 K27:K43 K45">
    <cfRule type="cellIs" dxfId="26" priority="9" stopIfTrue="1" operator="equal">
      <formula>$B5</formula>
    </cfRule>
    <cfRule type="cellIs" dxfId="25" priority="10" stopIfTrue="1" operator="lessThan">
      <formula>$B5</formula>
    </cfRule>
    <cfRule type="cellIs" dxfId="24" priority="11" stopIfTrue="1" operator="greaterThan">
      <formula>$B5</formula>
    </cfRule>
  </conditionalFormatting>
  <conditionalFormatting sqref="O9:O21 O23 O31:O43 O45">
    <cfRule type="cellIs" dxfId="23" priority="15" operator="lessThan">
      <formula>$E9</formula>
    </cfRule>
    <cfRule type="cellIs" dxfId="22" priority="16" operator="greaterThan">
      <formula>$E9</formula>
    </cfRule>
    <cfRule type="cellIs" dxfId="21" priority="17" operator="equal">
      <formula>$E9</formula>
    </cfRule>
  </conditionalFormatting>
  <conditionalFormatting sqref="S5:S23">
    <cfRule type="cellIs" dxfId="20" priority="4" operator="lessThan">
      <formula>$C5</formula>
    </cfRule>
    <cfRule type="cellIs" dxfId="19" priority="5" operator="greaterThan">
      <formula>$C5</formula>
    </cfRule>
    <cfRule type="cellIs" dxfId="18" priority="6" operator="equal">
      <formula>$C5</formula>
    </cfRule>
  </conditionalFormatting>
  <conditionalFormatting sqref="S27:S45">
    <cfRule type="cellIs" dxfId="17" priority="1" operator="lessThan">
      <formula>$C27</formula>
    </cfRule>
    <cfRule type="cellIs" dxfId="16" priority="2" operator="greaterThan">
      <formula>$C27</formula>
    </cfRule>
    <cfRule type="cellIs" dxfId="15" priority="3" operator="equal">
      <formula>$C27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66FF-B9AF-43C4-B9C7-600199585959}">
  <dimension ref="A1:R10"/>
  <sheetViews>
    <sheetView workbookViewId="0">
      <selection activeCell="A11" sqref="A11"/>
    </sheetView>
  </sheetViews>
  <sheetFormatPr defaultRowHeight="14.25" x14ac:dyDescent="0.45"/>
  <cols>
    <col min="1" max="1" width="70.73046875" bestFit="1" customWidth="1"/>
    <col min="2" max="3" width="14.46484375" style="1" bestFit="1" customWidth="1"/>
    <col min="4" max="4" width="13" style="1" bestFit="1" customWidth="1"/>
    <col min="5" max="5" width="14.46484375" style="1" bestFit="1" customWidth="1"/>
    <col min="6" max="6" width="16.19921875" customWidth="1"/>
    <col min="7" max="8" width="14.46484375" bestFit="1" customWidth="1"/>
    <col min="9" max="9" width="12.796875" bestFit="1" customWidth="1"/>
    <col min="10" max="10" width="14.46484375" bestFit="1" customWidth="1"/>
    <col min="11" max="18" width="16" customWidth="1"/>
  </cols>
  <sheetData>
    <row r="1" spans="1:18" ht="33.75" customHeight="1" x14ac:dyDescent="0.45">
      <c r="A1" s="100" t="s">
        <v>56</v>
      </c>
      <c r="B1" s="101"/>
      <c r="C1" s="101"/>
      <c r="D1" s="101"/>
      <c r="E1" s="101"/>
      <c r="F1" s="101"/>
      <c r="G1" s="101"/>
      <c r="H1" s="101"/>
      <c r="I1" s="101"/>
      <c r="J1" s="101"/>
    </row>
    <row r="2" spans="1:18" ht="42.5" customHeight="1" x14ac:dyDescent="0.45">
      <c r="A2" s="132" t="s">
        <v>39</v>
      </c>
      <c r="B2" s="133"/>
      <c r="C2" s="133"/>
      <c r="D2" s="133"/>
      <c r="E2" s="133"/>
      <c r="F2" s="133"/>
      <c r="G2" s="133"/>
      <c r="H2" s="133"/>
      <c r="I2" s="133"/>
      <c r="J2" s="133"/>
      <c r="K2" s="133"/>
      <c r="L2" s="133"/>
      <c r="M2" s="133"/>
      <c r="N2" s="133"/>
      <c r="O2" s="133"/>
      <c r="P2" s="133"/>
      <c r="Q2" s="133"/>
      <c r="R2" s="133"/>
    </row>
    <row r="3" spans="1:18" ht="57" customHeight="1" x14ac:dyDescent="0.45">
      <c r="A3" s="128"/>
      <c r="B3" s="130" t="s">
        <v>61</v>
      </c>
      <c r="C3" s="130" t="s">
        <v>62</v>
      </c>
      <c r="D3" s="130" t="s">
        <v>63</v>
      </c>
      <c r="E3" s="130" t="s">
        <v>64</v>
      </c>
      <c r="F3" s="130" t="s">
        <v>134</v>
      </c>
      <c r="G3" s="123" t="s">
        <v>145</v>
      </c>
      <c r="H3" s="123"/>
      <c r="I3" s="123"/>
      <c r="J3" s="123"/>
      <c r="K3" s="123" t="s">
        <v>144</v>
      </c>
      <c r="L3" s="123"/>
      <c r="M3" s="123"/>
      <c r="N3" s="123"/>
      <c r="O3" s="123" t="s">
        <v>132</v>
      </c>
      <c r="P3" s="123"/>
      <c r="Q3" s="123"/>
      <c r="R3" s="123"/>
    </row>
    <row r="4" spans="1:18" x14ac:dyDescent="0.45">
      <c r="A4" s="129"/>
      <c r="B4" s="131"/>
      <c r="C4" s="131"/>
      <c r="D4" s="131"/>
      <c r="E4" s="131"/>
      <c r="F4" s="131"/>
      <c r="G4" s="20" t="s">
        <v>66</v>
      </c>
      <c r="H4" s="20" t="s">
        <v>67</v>
      </c>
      <c r="I4" s="20" t="s">
        <v>68</v>
      </c>
      <c r="J4" s="20" t="s">
        <v>44</v>
      </c>
      <c r="K4" s="20" t="s">
        <v>66</v>
      </c>
      <c r="L4" s="20" t="s">
        <v>67</v>
      </c>
      <c r="M4" s="20" t="s">
        <v>68</v>
      </c>
      <c r="N4" s="20" t="s">
        <v>44</v>
      </c>
      <c r="O4" s="20" t="s">
        <v>66</v>
      </c>
      <c r="P4" s="20" t="s">
        <v>67</v>
      </c>
      <c r="Q4" s="20" t="s">
        <v>68</v>
      </c>
      <c r="R4" s="20" t="s">
        <v>44</v>
      </c>
    </row>
    <row r="5" spans="1:18" x14ac:dyDescent="0.45">
      <c r="A5" s="2" t="s">
        <v>57</v>
      </c>
      <c r="B5" s="7">
        <f>'Investimenti produttivi'!B68</f>
        <v>0</v>
      </c>
      <c r="C5" s="7">
        <f>'Investimenti produttivi'!C68</f>
        <v>0</v>
      </c>
      <c r="D5" s="13">
        <f>'Investimenti produttivi'!E68</f>
        <v>0</v>
      </c>
      <c r="E5" s="7">
        <f>D5+B5</f>
        <v>0</v>
      </c>
      <c r="F5" s="73"/>
      <c r="G5" s="25">
        <f>'Investimenti produttivi'!H68</f>
        <v>0</v>
      </c>
      <c r="H5" s="25">
        <f>'Investimenti produttivi'!I68</f>
        <v>0</v>
      </c>
      <c r="I5" s="25">
        <f>'Investimenti produttivi'!J68</f>
        <v>0</v>
      </c>
      <c r="J5" s="26">
        <f>SUM(G5:I5)</f>
        <v>0</v>
      </c>
      <c r="K5" s="25">
        <f>'Investimenti produttivi'!L68</f>
        <v>0</v>
      </c>
      <c r="L5" s="25">
        <f>'Investimenti produttivi'!M68</f>
        <v>0</v>
      </c>
      <c r="M5" s="25">
        <f>'Investimenti produttivi'!N68</f>
        <v>0</v>
      </c>
      <c r="N5" s="26">
        <f>SUM(K5:M5)</f>
        <v>0</v>
      </c>
      <c r="O5" s="25">
        <f>'Investimenti produttivi'!P68</f>
        <v>0</v>
      </c>
      <c r="P5" s="25">
        <f>'Investimenti produttivi'!Q68</f>
        <v>0</v>
      </c>
      <c r="Q5" s="25">
        <f>'Investimenti produttivi'!R68</f>
        <v>0</v>
      </c>
      <c r="R5" s="26">
        <f>SUM(O5:Q5)</f>
        <v>0</v>
      </c>
    </row>
    <row r="6" spans="1:18" x14ac:dyDescent="0.45">
      <c r="A6" s="2" t="s">
        <v>163</v>
      </c>
      <c r="B6" s="7">
        <f>'Investimenti R&amp;D'!B23+'Investimenti R&amp;D'!B45</f>
        <v>0</v>
      </c>
      <c r="C6" s="7">
        <f>'Investimenti R&amp;D'!C23+'Investimenti R&amp;D'!C45</f>
        <v>0</v>
      </c>
      <c r="D6" s="7">
        <f>'Investimenti R&amp;D'!E23+'Investimenti R&amp;D'!E45</f>
        <v>0</v>
      </c>
      <c r="E6" s="7">
        <f>D6+B6</f>
        <v>0</v>
      </c>
      <c r="F6" s="11" t="str">
        <f>IFERROR(C6/C$5,"-")</f>
        <v>-</v>
      </c>
      <c r="G6" s="25">
        <f>'Investimenti R&amp;D'!H23+'Investimenti R&amp;D'!H45</f>
        <v>0</v>
      </c>
      <c r="H6" s="25">
        <f>'Investimenti R&amp;D'!I23+'Investimenti R&amp;D'!I45</f>
        <v>0</v>
      </c>
      <c r="I6" s="25">
        <f>'Investimenti R&amp;D'!J23+'Investimenti R&amp;D'!J45</f>
        <v>0</v>
      </c>
      <c r="J6" s="26">
        <f>SUM(G6:I6)</f>
        <v>0</v>
      </c>
      <c r="K6" s="25">
        <f>'Investimenti R&amp;D'!L23+'Investimenti R&amp;D'!L45</f>
        <v>0</v>
      </c>
      <c r="L6" s="25">
        <f>'Investimenti R&amp;D'!M23+'Investimenti R&amp;D'!M45</f>
        <v>0</v>
      </c>
      <c r="M6" s="25">
        <f>'Investimenti R&amp;D'!N23+'Investimenti R&amp;D'!N45</f>
        <v>0</v>
      </c>
      <c r="N6" s="26">
        <f>SUM(K6:M6)</f>
        <v>0</v>
      </c>
      <c r="O6" s="25">
        <f>'Investimenti R&amp;D'!P23+'Investimenti R&amp;D'!P45</f>
        <v>0</v>
      </c>
      <c r="P6" s="25">
        <f>'Investimenti R&amp;D'!Q23+'Investimenti R&amp;D'!Q45</f>
        <v>0</v>
      </c>
      <c r="Q6" s="25">
        <f>'Investimenti R&amp;D'!R23+'Investimenti R&amp;D'!R45</f>
        <v>0</v>
      </c>
      <c r="R6" s="26">
        <f>SUM(O6:Q6)</f>
        <v>0</v>
      </c>
    </row>
    <row r="7" spans="1:18" x14ac:dyDescent="0.45">
      <c r="A7" s="8" t="s">
        <v>44</v>
      </c>
      <c r="B7" s="7">
        <f>SUM(B5:B6)</f>
        <v>0</v>
      </c>
      <c r="C7" s="7">
        <f>SUM(C5:C6)</f>
        <v>0</v>
      </c>
      <c r="D7" s="7">
        <f>SUM(D5:D6)</f>
        <v>0</v>
      </c>
      <c r="E7" s="7">
        <f>SUM(E5:E6)</f>
        <v>0</v>
      </c>
      <c r="F7" s="7"/>
      <c r="G7" s="26">
        <f t="shared" ref="G7:R7" si="0">SUM(G5:G6)</f>
        <v>0</v>
      </c>
      <c r="H7" s="26">
        <f t="shared" si="0"/>
        <v>0</v>
      </c>
      <c r="I7" s="26">
        <f t="shared" si="0"/>
        <v>0</v>
      </c>
      <c r="J7" s="26">
        <f t="shared" si="0"/>
        <v>0</v>
      </c>
      <c r="K7" s="26">
        <f t="shared" si="0"/>
        <v>0</v>
      </c>
      <c r="L7" s="26">
        <f t="shared" si="0"/>
        <v>0</v>
      </c>
      <c r="M7" s="26">
        <f t="shared" si="0"/>
        <v>0</v>
      </c>
      <c r="N7" s="26">
        <f t="shared" si="0"/>
        <v>0</v>
      </c>
      <c r="O7" s="26">
        <f t="shared" si="0"/>
        <v>0</v>
      </c>
      <c r="P7" s="26">
        <f t="shared" si="0"/>
        <v>0</v>
      </c>
      <c r="Q7" s="26">
        <f t="shared" si="0"/>
        <v>0</v>
      </c>
      <c r="R7" s="26">
        <f t="shared" si="0"/>
        <v>0</v>
      </c>
    </row>
    <row r="9" spans="1:18" ht="14.65" thickBot="1" x14ac:dyDescent="0.5">
      <c r="A9" s="105" t="s">
        <v>155</v>
      </c>
      <c r="F9" s="103"/>
    </row>
    <row r="10" spans="1:18" ht="53.25" customHeight="1" thickBot="1" x14ac:dyDescent="0.5">
      <c r="A10" s="104" t="str">
        <f>IF(F6&gt;20%,"il colore rosso della cella F6 indica il mancato rispetto delle previsioni dell'avviso definite al paragrafo 4.1, punto 13 (max 20%). Si invita a rideterminare il valore del progetto ammissibile entro i massimali consentiti dall'Avviso","")</f>
        <v>il colore rosso della cella F6 indica il mancato rispetto delle previsioni dell'avviso definite al paragrafo 4.1, punto 13 (max 20%). Si invita a rideterminare il valore del progetto ammissibile entro i massimali consentiti dall'Avviso</v>
      </c>
    </row>
  </sheetData>
  <sheetProtection algorithmName="SHA-512" hashValue="H+TRD+ptu5JolroJJ+Og4ABvclDflmbygWTn7ehPOPaAHDhIUAyuAAWoTahXQZZlcZYGrDU7iEk4pAEtLFRnCQ==" saltValue="6IXVa0KYKoQzv9qyZajUow==" spinCount="100000" sheet="1" objects="1" scenarios="1"/>
  <mergeCells count="10">
    <mergeCell ref="A2:R2"/>
    <mergeCell ref="G3:J3"/>
    <mergeCell ref="K3:N3"/>
    <mergeCell ref="O3:R3"/>
    <mergeCell ref="A3:A4"/>
    <mergeCell ref="B3:B4"/>
    <mergeCell ref="C3:C4"/>
    <mergeCell ref="D3:D4"/>
    <mergeCell ref="E3:E4"/>
    <mergeCell ref="F3:F4"/>
  </mergeCells>
  <conditionalFormatting sqref="F6">
    <cfRule type="cellIs" dxfId="14" priority="27" operator="greaterThan">
      <formula>0.2</formula>
    </cfRule>
  </conditionalFormatting>
  <conditionalFormatting sqref="J5:J6">
    <cfRule type="cellIs" dxfId="13" priority="4" operator="equal">
      <formula>$B5</formula>
    </cfRule>
    <cfRule type="cellIs" dxfId="12" priority="5" operator="lessThan">
      <formula>$B5</formula>
    </cfRule>
    <cfRule type="cellIs" dxfId="11" priority="6" operator="greaterThan">
      <formula>$B5</formula>
    </cfRule>
  </conditionalFormatting>
  <conditionalFormatting sqref="N5:N6">
    <cfRule type="cellIs" dxfId="10" priority="1" operator="equal">
      <formula>$D5</formula>
    </cfRule>
    <cfRule type="cellIs" dxfId="9" priority="2" operator="lessThan">
      <formula>$D5</formula>
    </cfRule>
    <cfRule type="cellIs" dxfId="8" priority="3" operator="greaterThan">
      <formula>$D6</formula>
    </cfRule>
  </conditionalFormatting>
  <conditionalFormatting sqref="R5">
    <cfRule type="cellIs" dxfId="7" priority="22" operator="equal">
      <formula>$C$5</formula>
    </cfRule>
    <cfRule type="cellIs" dxfId="6" priority="23" operator="lessThan">
      <formula>$C$5</formula>
    </cfRule>
    <cfRule type="cellIs" dxfId="5" priority="24" operator="greaterThan">
      <formula>$C$5</formula>
    </cfRule>
  </conditionalFormatting>
  <conditionalFormatting sqref="R6">
    <cfRule type="cellIs" dxfId="4" priority="19" operator="equal">
      <formula>$C$6</formula>
    </cfRule>
    <cfRule type="cellIs" dxfId="3" priority="20" operator="lessThan">
      <formula>$C$6</formula>
    </cfRule>
    <cfRule type="cellIs" dxfId="2" priority="21" operator="greaterThan">
      <formula>$C$6</formula>
    </cfRule>
  </conditionalFormatting>
  <dataValidations count="2">
    <dataValidation type="custom" errorStyle="warning" allowBlank="1" showErrorMessage="1" errorTitle="Errore" error="il colore rosso della cella F6 indica il mancato rispetto delle previsioni dell'avviso definite al paragrafo 4.1, punto 1" sqref="F6" xr:uid="{BA31DBE8-BF4F-43B3-9CCE-470E48F7D890}">
      <formula1>F6&gt;20%</formula1>
    </dataValidation>
    <dataValidation type="whole" errorStyle="warning" allowBlank="1" showInputMessage="1" showErrorMessage="1" errorTitle="errore" error="fottiti" sqref="F12" xr:uid="{00EE585E-A40F-4F98-953B-7F6F4D1B84BF}">
      <formula1>0</formula1>
      <formula2>4</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90AA4-D391-4753-9630-BA1D0D011F5C}">
  <dimension ref="A1:S14"/>
  <sheetViews>
    <sheetView showGridLines="0" zoomScaleNormal="100" workbookViewId="0">
      <selection activeCell="A4" sqref="A4:B4"/>
    </sheetView>
  </sheetViews>
  <sheetFormatPr defaultColWidth="9" defaultRowHeight="13.15" x14ac:dyDescent="0.4"/>
  <cols>
    <col min="1" max="1" width="22" style="38" customWidth="1"/>
    <col min="2" max="2" width="23.46484375" style="38" bestFit="1" customWidth="1"/>
    <col min="3" max="3" width="13.46484375" style="38" customWidth="1"/>
    <col min="4" max="4" width="16" style="38" customWidth="1"/>
    <col min="5" max="5" width="11" style="38" customWidth="1"/>
    <col min="6" max="6" width="13.46484375" style="38" customWidth="1"/>
    <col min="7" max="7" width="11" style="38" customWidth="1"/>
    <col min="8" max="9" width="13.46484375" style="38" customWidth="1"/>
    <col min="10" max="13" width="13.1328125" style="38" customWidth="1"/>
    <col min="14" max="14" width="10.86328125" style="38" bestFit="1" customWidth="1"/>
    <col min="15" max="16" width="13.1328125" style="38" customWidth="1"/>
    <col min="17" max="17" width="13.19921875" style="38" bestFit="1" customWidth="1"/>
    <col min="18" max="18" width="17.46484375" style="38" bestFit="1" customWidth="1"/>
    <col min="19" max="19" width="13.33203125" style="38" customWidth="1"/>
    <col min="20" max="16384" width="9" style="38"/>
  </cols>
  <sheetData>
    <row r="1" spans="1:19" ht="12.75" customHeight="1" x14ac:dyDescent="0.4">
      <c r="A1" s="141" t="s">
        <v>124</v>
      </c>
      <c r="B1" s="142" t="s">
        <v>106</v>
      </c>
      <c r="C1" s="143" t="s">
        <v>107</v>
      </c>
      <c r="D1" s="143"/>
      <c r="E1" s="143"/>
      <c r="F1" s="143"/>
      <c r="G1" s="143"/>
      <c r="H1" s="143"/>
      <c r="I1" s="143"/>
      <c r="J1" s="144" t="s">
        <v>108</v>
      </c>
      <c r="K1" s="144"/>
      <c r="L1" s="144"/>
      <c r="M1" s="144"/>
      <c r="N1" s="144"/>
      <c r="O1" s="144"/>
      <c r="P1" s="144"/>
      <c r="Q1" s="134" t="s">
        <v>125</v>
      </c>
      <c r="R1" s="134"/>
      <c r="S1" s="134"/>
    </row>
    <row r="2" spans="1:19" ht="29.25" customHeight="1" x14ac:dyDescent="0.4">
      <c r="A2" s="141"/>
      <c r="B2" s="142"/>
      <c r="C2" s="145" t="s">
        <v>109</v>
      </c>
      <c r="D2" s="145" t="s">
        <v>110</v>
      </c>
      <c r="E2" s="146" t="s">
        <v>111</v>
      </c>
      <c r="F2" s="146"/>
      <c r="G2" s="145" t="s">
        <v>112</v>
      </c>
      <c r="H2" s="145"/>
      <c r="I2" s="145" t="s">
        <v>113</v>
      </c>
      <c r="J2" s="140" t="s">
        <v>109</v>
      </c>
      <c r="K2" s="138" t="s">
        <v>110</v>
      </c>
      <c r="L2" s="139" t="s">
        <v>111</v>
      </c>
      <c r="M2" s="139"/>
      <c r="N2" s="140" t="s">
        <v>112</v>
      </c>
      <c r="O2" s="140"/>
      <c r="P2" s="140" t="s">
        <v>113</v>
      </c>
      <c r="Q2" s="136" t="s">
        <v>109</v>
      </c>
      <c r="R2" s="135" t="s">
        <v>126</v>
      </c>
      <c r="S2" s="136" t="s">
        <v>113</v>
      </c>
    </row>
    <row r="3" spans="1:19" ht="12.75" customHeight="1" x14ac:dyDescent="0.4">
      <c r="A3" s="141"/>
      <c r="B3" s="142"/>
      <c r="C3" s="145"/>
      <c r="D3" s="145"/>
      <c r="E3" s="39" t="s">
        <v>114</v>
      </c>
      <c r="F3" s="39" t="s">
        <v>115</v>
      </c>
      <c r="G3" s="39" t="s">
        <v>114</v>
      </c>
      <c r="H3" s="39" t="s">
        <v>115</v>
      </c>
      <c r="I3" s="145"/>
      <c r="J3" s="140"/>
      <c r="K3" s="138"/>
      <c r="L3" s="40" t="s">
        <v>114</v>
      </c>
      <c r="M3" s="40" t="s">
        <v>115</v>
      </c>
      <c r="N3" s="40" t="s">
        <v>114</v>
      </c>
      <c r="O3" s="40" t="s">
        <v>115</v>
      </c>
      <c r="P3" s="140"/>
      <c r="Q3" s="136"/>
      <c r="R3" s="135"/>
      <c r="S3" s="136"/>
    </row>
    <row r="4" spans="1:19" x14ac:dyDescent="0.4">
      <c r="A4" s="41" t="s">
        <v>116</v>
      </c>
      <c r="B4" s="41" t="s">
        <v>102</v>
      </c>
      <c r="C4" s="42">
        <f>VLOOKUP($B4,Massimali!$A$4:$F$7,2,FALSE())</f>
        <v>0.5</v>
      </c>
      <c r="D4" s="42">
        <f>VLOOKUP($B4,Massimali!$A$4:$F$7,4,FALSE())</f>
        <v>0.2</v>
      </c>
      <c r="E4" s="43" t="b">
        <v>0</v>
      </c>
      <c r="F4" s="42">
        <f>IF((AND(E4=TRUE(),$B4&lt;&gt;"Operatore NON economico")),0.05,0)</f>
        <v>0</v>
      </c>
      <c r="G4" s="44" t="b">
        <f>NOT(E4)</f>
        <v>1</v>
      </c>
      <c r="H4" s="42">
        <f>IFERROR(IF(G4=TRUE(),VLOOKUP($B4,Massimali!$A$4:$F$7,5,FALSE()),0),"")</f>
        <v>0.15</v>
      </c>
      <c r="I4" s="42">
        <f>IF((C4+D4+H4+F4)&gt;0.8,0.8,(C4+D4+H4+F4))</f>
        <v>0.8</v>
      </c>
      <c r="J4" s="45">
        <f>VLOOKUP($B4,Massimali!$A$4:$F$7,3,FALSE())</f>
        <v>0.25</v>
      </c>
      <c r="K4" s="46">
        <f>VLOOKUP($B4,Massimali!$A$4:$F$7,4,FALSE())</f>
        <v>0.2</v>
      </c>
      <c r="L4" s="47" t="b">
        <v>0</v>
      </c>
      <c r="M4" s="45">
        <f>IF((AND(L4=TRUE(),$B4&lt;&gt;"Operatore NON economico")),0.05,0)</f>
        <v>0</v>
      </c>
      <c r="N4" s="48" t="b">
        <f>NOT(L4)</f>
        <v>1</v>
      </c>
      <c r="O4" s="45">
        <f>IFERROR(IF(N4=TRUE(),VLOOKUP($B4,Massimali!$A$4:$F$7,5,FALSE()),0),"")</f>
        <v>0.15</v>
      </c>
      <c r="P4" s="46">
        <f>IF((J4+K4+O4+M4)&gt;0.8,0.8,(J4+K4+O4+M4))</f>
        <v>0.6</v>
      </c>
      <c r="Q4" s="60">
        <v>0.5</v>
      </c>
      <c r="R4" s="61">
        <f>VLOOKUP($B4,Massimali!$A$4:$F$7,4,FALSE())</f>
        <v>0.2</v>
      </c>
      <c r="S4" s="61">
        <f>Q4+R4</f>
        <v>0.7</v>
      </c>
    </row>
    <row r="6" spans="1:19" x14ac:dyDescent="0.4">
      <c r="A6" s="58" t="s">
        <v>117</v>
      </c>
      <c r="B6" s="58"/>
      <c r="C6" s="58"/>
      <c r="D6" s="58"/>
      <c r="E6" s="58"/>
      <c r="F6" s="58"/>
      <c r="G6" s="58"/>
      <c r="H6" s="58"/>
      <c r="I6" s="59"/>
      <c r="P6" s="50"/>
    </row>
    <row r="7" spans="1:19" ht="26" customHeight="1" x14ac:dyDescent="0.4">
      <c r="A7" s="137" t="s">
        <v>118</v>
      </c>
      <c r="B7" s="137"/>
      <c r="C7" s="137"/>
      <c r="D7" s="137"/>
      <c r="E7" s="137"/>
      <c r="F7" s="137"/>
      <c r="G7" s="137"/>
      <c r="H7" s="137"/>
      <c r="I7" s="137"/>
    </row>
    <row r="9" spans="1:19" x14ac:dyDescent="0.4">
      <c r="A9" s="51" t="s">
        <v>119</v>
      </c>
    </row>
    <row r="10" spans="1:19" x14ac:dyDescent="0.4">
      <c r="A10" s="49" t="s">
        <v>133</v>
      </c>
    </row>
    <row r="11" spans="1:19" x14ac:dyDescent="0.4">
      <c r="A11" s="49"/>
    </row>
    <row r="13" spans="1:19" x14ac:dyDescent="0.4">
      <c r="C13" s="52" t="b">
        <f>TRUE()</f>
        <v>1</v>
      </c>
    </row>
    <row r="14" spans="1:19" x14ac:dyDescent="0.4">
      <c r="C14" s="52" t="b">
        <f>FALSE()</f>
        <v>0</v>
      </c>
    </row>
  </sheetData>
  <sheetProtection algorithmName="SHA-512" hashValue="w3VSLRh4zZSo9Fyux8WzmF2fl1AeILHuo6695v1Uw2E4dLCRZdAncC/cyd1Ay6pn/skC0c8+nsjz0flDBp/Yog==" saltValue="iSSMkE/EWAA+uS2qksjUGg==" spinCount="100000" sheet="1" objects="1" scenarios="1"/>
  <mergeCells count="19">
    <mergeCell ref="E2:F2"/>
    <mergeCell ref="G2:H2"/>
    <mergeCell ref="I2:I3"/>
    <mergeCell ref="Q1:S1"/>
    <mergeCell ref="R2:R3"/>
    <mergeCell ref="S2:S3"/>
    <mergeCell ref="Q2:Q3"/>
    <mergeCell ref="A7:I7"/>
    <mergeCell ref="K2:K3"/>
    <mergeCell ref="L2:M2"/>
    <mergeCell ref="N2:O2"/>
    <mergeCell ref="P2:P3"/>
    <mergeCell ref="J2:J3"/>
    <mergeCell ref="A1:A3"/>
    <mergeCell ref="B1:B3"/>
    <mergeCell ref="C1:I1"/>
    <mergeCell ref="J1:P1"/>
    <mergeCell ref="C2:C3"/>
    <mergeCell ref="D2:D3"/>
  </mergeCells>
  <dataValidations count="3">
    <dataValidation type="list" allowBlank="1" showInputMessage="1" showErrorMessage="1" sqref="G4" xr:uid="{CC524A6B-70CB-48B2-A971-393B2C532D22}">
      <formula1>$C$13:$C$15</formula1>
    </dataValidation>
    <dataValidation type="list" allowBlank="1" showInputMessage="1" showErrorMessage="1" sqref="E4 L4" xr:uid="{FCC5FB84-87E1-48AE-BCF4-F603ED8E015B}">
      <formula1>$C$12:$C$14</formula1>
      <formula2>0</formula2>
    </dataValidation>
    <dataValidation type="list" allowBlank="1" showInputMessage="1" showErrorMessage="1" sqref="N4" xr:uid="{63D12583-4632-4151-87DC-E61C6F7BF4DA}">
      <formula1>$C$13:$C$14</formula1>
      <formula2>0</formula2>
    </dataValidation>
  </dataValidation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1694251C-1A21-4903-89AF-87A9E20E73C9}">
          <x14:formula1>
            <xm:f>Massimali!$A$4:$A$7</xm:f>
          </x14:formula1>
          <x14:formula2>
            <xm:f>0</xm:f>
          </x14:formula2>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F680E-24D7-4639-B8C6-EBE04F214E27}">
  <dimension ref="A2:D10"/>
  <sheetViews>
    <sheetView workbookViewId="0">
      <selection activeCell="F31" sqref="F31"/>
    </sheetView>
  </sheetViews>
  <sheetFormatPr defaultRowHeight="14.25" x14ac:dyDescent="0.45"/>
  <cols>
    <col min="1" max="1" width="34.46484375" customWidth="1"/>
    <col min="2" max="2" width="14.46484375" bestFit="1" customWidth="1"/>
    <col min="3" max="4" width="18.19921875" customWidth="1"/>
  </cols>
  <sheetData>
    <row r="2" spans="1:4" ht="42.75" x14ac:dyDescent="0.45">
      <c r="A2" s="29" t="s">
        <v>90</v>
      </c>
      <c r="B2" s="30">
        <f>Intensità_aiuto!S4</f>
        <v>0.7</v>
      </c>
    </row>
    <row r="3" spans="1:4" ht="42.75" x14ac:dyDescent="0.45">
      <c r="A3" s="29" t="s">
        <v>89</v>
      </c>
      <c r="B3" s="30">
        <f>Intensità_aiuto!I4</f>
        <v>0.8</v>
      </c>
    </row>
    <row r="4" spans="1:4" ht="42.75" x14ac:dyDescent="0.45">
      <c r="A4" s="29" t="s">
        <v>91</v>
      </c>
      <c r="B4" s="30">
        <f>Intensità_aiuto!P4</f>
        <v>0.6</v>
      </c>
    </row>
    <row r="5" spans="1:4" x14ac:dyDescent="0.45">
      <c r="A5" s="29"/>
      <c r="B5" s="30"/>
    </row>
    <row r="6" spans="1:4" ht="42.75" x14ac:dyDescent="0.45">
      <c r="B6" s="62" t="s">
        <v>61</v>
      </c>
      <c r="C6" s="62" t="s">
        <v>62</v>
      </c>
      <c r="D6" s="62" t="s">
        <v>127</v>
      </c>
    </row>
    <row r="7" spans="1:4" x14ac:dyDescent="0.45">
      <c r="A7" s="63" t="s">
        <v>1</v>
      </c>
      <c r="B7" s="64">
        <f>'Investimenti produttivi'!B68</f>
        <v>0</v>
      </c>
      <c r="C7" s="64">
        <f>'Investimenti produttivi'!C68</f>
        <v>0</v>
      </c>
      <c r="D7" s="64">
        <f>C7*B2</f>
        <v>0</v>
      </c>
    </row>
    <row r="8" spans="1:4" ht="14.25" customHeight="1" x14ac:dyDescent="0.45">
      <c r="A8" s="65" t="s">
        <v>128</v>
      </c>
      <c r="B8" s="66">
        <f>'Investimenti R&amp;D'!B23</f>
        <v>0</v>
      </c>
      <c r="C8" s="66">
        <f>'Investimenti R&amp;D'!C23</f>
        <v>0</v>
      </c>
      <c r="D8" s="66">
        <f>C8*B3</f>
        <v>0</v>
      </c>
    </row>
    <row r="9" spans="1:4" x14ac:dyDescent="0.45">
      <c r="A9" s="67" t="s">
        <v>129</v>
      </c>
      <c r="B9" s="68">
        <f>'Investimenti R&amp;D'!B45</f>
        <v>0</v>
      </c>
      <c r="C9" s="68">
        <f>'Investimenti R&amp;D'!C45</f>
        <v>0</v>
      </c>
      <c r="D9" s="68">
        <f>C9*B4</f>
        <v>0</v>
      </c>
    </row>
    <row r="10" spans="1:4" x14ac:dyDescent="0.45">
      <c r="A10" s="69" t="s">
        <v>44</v>
      </c>
      <c r="B10" s="70">
        <f>SUM(B7:B9)</f>
        <v>0</v>
      </c>
      <c r="C10" s="70">
        <f>SUM(C7:C9)</f>
        <v>0</v>
      </c>
      <c r="D10" s="70">
        <f>SUM(D7:D9)</f>
        <v>0</v>
      </c>
    </row>
  </sheetData>
  <sheetProtection algorithmName="SHA-512" hashValue="ZL6p5664CxzWtF3/C2MjqNwJefUK0YF7lVwPe9pcta/mS8GfbwEV1Fa2weBLmJXE0eZtJESgId4kBtfWHnIogA==" saltValue="+GiTQ32RV4ZbfrdbtzGh7A=="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E0DA7-2E0D-438F-BD88-543659965C73}">
  <dimension ref="A1:E33"/>
  <sheetViews>
    <sheetView zoomScale="85" zoomScaleNormal="85" workbookViewId="0">
      <selection activeCell="J27" sqref="J27"/>
    </sheetView>
  </sheetViews>
  <sheetFormatPr defaultRowHeight="14.25" x14ac:dyDescent="0.45"/>
  <cols>
    <col min="1" max="1" width="28.33203125" customWidth="1"/>
    <col min="2" max="4" width="22.86328125" customWidth="1"/>
    <col min="5" max="5" width="16.6640625" bestFit="1" customWidth="1"/>
  </cols>
  <sheetData>
    <row r="1" spans="1:5" ht="14.65" thickBot="1" x14ac:dyDescent="0.5">
      <c r="A1" s="92" t="s">
        <v>70</v>
      </c>
      <c r="B1" s="93" t="s">
        <v>66</v>
      </c>
      <c r="C1" s="93" t="s">
        <v>67</v>
      </c>
      <c r="D1" s="93" t="s">
        <v>68</v>
      </c>
      <c r="E1" s="94" t="s">
        <v>44</v>
      </c>
    </row>
    <row r="2" spans="1:5" ht="25.8" customHeight="1" x14ac:dyDescent="0.45">
      <c r="A2" s="90" t="s">
        <v>71</v>
      </c>
      <c r="B2" s="95">
        <f>SUM(B3:B5)</f>
        <v>0</v>
      </c>
      <c r="C2" s="95">
        <f>SUM(C3:C5)</f>
        <v>0</v>
      </c>
      <c r="D2" s="95">
        <f>SUM(D3:D5)</f>
        <v>0</v>
      </c>
      <c r="E2" s="91">
        <f>SUM(E3:E5)</f>
        <v>0</v>
      </c>
    </row>
    <row r="3" spans="1:5" x14ac:dyDescent="0.45">
      <c r="A3" s="78" t="s">
        <v>72</v>
      </c>
      <c r="B3" s="79">
        <f>'Investimenti produttivi'!P48+'Investimenti produttivi'!P59+'Investimenti produttivi'!P64</f>
        <v>0</v>
      </c>
      <c r="C3" s="79">
        <f>'Investimenti produttivi'!Q48+'Investimenti produttivi'!Q59+'Investimenti produttivi'!Q64</f>
        <v>0</v>
      </c>
      <c r="D3" s="79">
        <f>'Investimenti produttivi'!R48+'Investimenti produttivi'!R59+'Investimenti produttivi'!R64</f>
        <v>0</v>
      </c>
      <c r="E3" s="80">
        <f>SUM(B3:D3)</f>
        <v>0</v>
      </c>
    </row>
    <row r="4" spans="1:5" x14ac:dyDescent="0.45">
      <c r="A4" s="78" t="s">
        <v>73</v>
      </c>
      <c r="B4" s="79">
        <f>'Investimenti produttivi'!P68-'Fabbisogni&amp;Coperture'!B3</f>
        <v>0</v>
      </c>
      <c r="C4" s="79">
        <f>'Investimenti produttivi'!Q68-'Fabbisogni&amp;Coperture'!C3</f>
        <v>0</v>
      </c>
      <c r="D4" s="79">
        <f>'Investimenti produttivi'!R68-'Fabbisogni&amp;Coperture'!D3</f>
        <v>0</v>
      </c>
      <c r="E4" s="80">
        <f>SUM(B4:D4)</f>
        <v>0</v>
      </c>
    </row>
    <row r="5" spans="1:5" x14ac:dyDescent="0.45">
      <c r="A5" s="78" t="s">
        <v>74</v>
      </c>
      <c r="B5" s="79">
        <f>'Investimenti produttivi'!L68</f>
        <v>0</v>
      </c>
      <c r="C5" s="79">
        <f>'Investimenti produttivi'!M68</f>
        <v>0</v>
      </c>
      <c r="D5" s="79">
        <f>'Investimenti produttivi'!N68</f>
        <v>0</v>
      </c>
      <c r="E5" s="80">
        <f>'Investimenti produttivi'!E68</f>
        <v>0</v>
      </c>
    </row>
    <row r="6" spans="1:5" x14ac:dyDescent="0.45">
      <c r="A6" s="86"/>
      <c r="B6" s="87"/>
      <c r="C6" s="87"/>
      <c r="D6" s="87"/>
      <c r="E6" s="88"/>
    </row>
    <row r="7" spans="1:5" x14ac:dyDescent="0.45">
      <c r="A7" s="75" t="s">
        <v>130</v>
      </c>
      <c r="B7" s="85">
        <f>SUM(B8:B10)</f>
        <v>0</v>
      </c>
      <c r="C7" s="85">
        <f>SUM(C8:C10)</f>
        <v>0</v>
      </c>
      <c r="D7" s="85">
        <f>SUM(D8:D10)</f>
        <v>0</v>
      </c>
      <c r="E7" s="77">
        <f>SUM(E8:E10)</f>
        <v>0</v>
      </c>
    </row>
    <row r="8" spans="1:5" x14ac:dyDescent="0.45">
      <c r="A8" s="78" t="s">
        <v>75</v>
      </c>
      <c r="B8" s="79">
        <f>'Investimenti R&amp;D'!H5</f>
        <v>0</v>
      </c>
      <c r="C8" s="79">
        <f>'Investimenti R&amp;D'!I5</f>
        <v>0</v>
      </c>
      <c r="D8" s="79">
        <f>'Investimenti R&amp;D'!J5</f>
        <v>0</v>
      </c>
      <c r="E8" s="80">
        <f>'Investimenti R&amp;D'!B5</f>
        <v>0</v>
      </c>
    </row>
    <row r="9" spans="1:5" x14ac:dyDescent="0.45">
      <c r="A9" s="78" t="s">
        <v>76</v>
      </c>
      <c r="B9" s="79">
        <f>'Investimenti R&amp;D'!H23-'Investimenti R&amp;D'!H5</f>
        <v>0</v>
      </c>
      <c r="C9" s="79">
        <f>'Investimenti R&amp;D'!I23-'Investimenti R&amp;D'!I5</f>
        <v>0</v>
      </c>
      <c r="D9" s="79">
        <f>'Investimenti R&amp;D'!J23-'Investimenti R&amp;D'!J5</f>
        <v>0</v>
      </c>
      <c r="E9" s="80">
        <f>'Investimenti R&amp;D'!B23-'Investimenti R&amp;D'!B5</f>
        <v>0</v>
      </c>
    </row>
    <row r="10" spans="1:5" x14ac:dyDescent="0.45">
      <c r="A10" s="78" t="s">
        <v>77</v>
      </c>
      <c r="B10" s="79">
        <f>'Investimenti R&amp;D'!L23</f>
        <v>0</v>
      </c>
      <c r="C10" s="79">
        <f>'Investimenti R&amp;D'!M23</f>
        <v>0</v>
      </c>
      <c r="D10" s="79">
        <f>'Investimenti R&amp;D'!N23</f>
        <v>0</v>
      </c>
      <c r="E10" s="80">
        <f>'Investimenti R&amp;D'!E23</f>
        <v>0</v>
      </c>
    </row>
    <row r="11" spans="1:5" x14ac:dyDescent="0.45">
      <c r="A11" s="78"/>
      <c r="B11" s="81"/>
      <c r="C11" s="81"/>
      <c r="D11" s="81"/>
      <c r="E11" s="80"/>
    </row>
    <row r="12" spans="1:5" x14ac:dyDescent="0.45">
      <c r="A12" s="75" t="s">
        <v>131</v>
      </c>
      <c r="B12" s="85">
        <f>SUM(B13:B15)</f>
        <v>0</v>
      </c>
      <c r="C12" s="85">
        <f>SUM(C13:C15)</f>
        <v>0</v>
      </c>
      <c r="D12" s="85">
        <f>SUM(D13:D15)</f>
        <v>0</v>
      </c>
      <c r="E12" s="77">
        <f>SUM(E13:E15)</f>
        <v>0</v>
      </c>
    </row>
    <row r="13" spans="1:5" x14ac:dyDescent="0.45">
      <c r="A13" s="78" t="s">
        <v>75</v>
      </c>
      <c r="B13" s="79">
        <f>'Investimenti R&amp;D'!H27</f>
        <v>0</v>
      </c>
      <c r="C13" s="79">
        <f>'Investimenti R&amp;D'!I27</f>
        <v>0</v>
      </c>
      <c r="D13" s="79">
        <f>'Investimenti R&amp;D'!J27</f>
        <v>0</v>
      </c>
      <c r="E13" s="80">
        <f>'Investimenti R&amp;D'!B27</f>
        <v>0</v>
      </c>
    </row>
    <row r="14" spans="1:5" x14ac:dyDescent="0.45">
      <c r="A14" s="78" t="s">
        <v>76</v>
      </c>
      <c r="B14" s="79">
        <f>'Investimenti R&amp;D'!H45-'Investimenti R&amp;D'!H27</f>
        <v>0</v>
      </c>
      <c r="C14" s="79">
        <f>'Investimenti R&amp;D'!I45-'Investimenti R&amp;D'!I27</f>
        <v>0</v>
      </c>
      <c r="D14" s="79">
        <f>'Investimenti R&amp;D'!J45-'Investimenti R&amp;D'!J27</f>
        <v>0</v>
      </c>
      <c r="E14" s="80">
        <f>'Investimenti R&amp;D'!B45-'Investimenti R&amp;D'!B27</f>
        <v>0</v>
      </c>
    </row>
    <row r="15" spans="1:5" x14ac:dyDescent="0.45">
      <c r="A15" s="78" t="s">
        <v>77</v>
      </c>
      <c r="B15" s="79">
        <f>'Investimenti R&amp;D'!L45</f>
        <v>0</v>
      </c>
      <c r="C15" s="79">
        <f>'Investimenti R&amp;D'!M45</f>
        <v>0</v>
      </c>
      <c r="D15" s="79">
        <f>'Investimenti R&amp;D'!N45</f>
        <v>0</v>
      </c>
      <c r="E15" s="80">
        <f>'Investimenti R&amp;D'!E45</f>
        <v>0</v>
      </c>
    </row>
    <row r="16" spans="1:5" x14ac:dyDescent="0.45">
      <c r="A16" s="75"/>
      <c r="B16" s="76"/>
      <c r="C16" s="76"/>
      <c r="D16" s="76"/>
      <c r="E16" s="82"/>
    </row>
    <row r="17" spans="1:5" ht="14.65" thickBot="1" x14ac:dyDescent="0.5">
      <c r="A17" s="83" t="s">
        <v>78</v>
      </c>
      <c r="B17" s="89">
        <f>B2+B7+B12</f>
        <v>0</v>
      </c>
      <c r="C17" s="89">
        <f>C2+C7+C12</f>
        <v>0</v>
      </c>
      <c r="D17" s="89">
        <f>D2+D7+D12</f>
        <v>0</v>
      </c>
      <c r="E17" s="84">
        <f>E2+E7+E12</f>
        <v>0</v>
      </c>
    </row>
    <row r="18" spans="1:5" ht="14.65" thickBot="1" x14ac:dyDescent="0.5">
      <c r="A18" s="71"/>
      <c r="B18" s="71"/>
      <c r="C18" s="71"/>
      <c r="D18" s="71"/>
      <c r="E18" s="72"/>
    </row>
    <row r="19" spans="1:5" ht="14.65" thickBot="1" x14ac:dyDescent="0.5">
      <c r="A19" s="92" t="s">
        <v>79</v>
      </c>
      <c r="B19" s="93" t="s">
        <v>66</v>
      </c>
      <c r="C19" s="93" t="s">
        <v>67</v>
      </c>
      <c r="D19" s="93" t="s">
        <v>68</v>
      </c>
      <c r="E19" s="94" t="s">
        <v>44</v>
      </c>
    </row>
    <row r="20" spans="1:5" x14ac:dyDescent="0.45">
      <c r="A20" s="90" t="s">
        <v>80</v>
      </c>
      <c r="B20" s="121">
        <f>SUM(B21:B23)</f>
        <v>0</v>
      </c>
      <c r="C20" s="121">
        <f>SUM(C21:C23)</f>
        <v>0</v>
      </c>
      <c r="D20" s="121">
        <f>SUM(D21:D23)</f>
        <v>0</v>
      </c>
      <c r="E20" s="91">
        <f>SUM(E21:E23)</f>
        <v>0</v>
      </c>
    </row>
    <row r="21" spans="1:5" ht="28.5" customHeight="1" x14ac:dyDescent="0.45">
      <c r="A21" s="78" t="s">
        <v>146</v>
      </c>
      <c r="B21" s="118"/>
      <c r="C21" s="118"/>
      <c r="D21" s="118"/>
      <c r="E21" s="80">
        <f>'Calcolo agevolazioni'!D7</f>
        <v>0</v>
      </c>
    </row>
    <row r="22" spans="1:5" ht="26.25" customHeight="1" x14ac:dyDescent="0.45">
      <c r="A22" s="78" t="s">
        <v>147</v>
      </c>
      <c r="B22" s="119"/>
      <c r="C22" s="119"/>
      <c r="D22" s="119"/>
      <c r="E22" s="80">
        <f>'Calcolo agevolazioni'!D8</f>
        <v>0</v>
      </c>
    </row>
    <row r="23" spans="1:5" ht="27" customHeight="1" x14ac:dyDescent="0.45">
      <c r="A23" s="78" t="s">
        <v>148</v>
      </c>
      <c r="B23" s="119"/>
      <c r="C23" s="119"/>
      <c r="D23" s="119"/>
      <c r="E23" s="80">
        <f>'Calcolo agevolazioni'!D9</f>
        <v>0</v>
      </c>
    </row>
    <row r="24" spans="1:5" x14ac:dyDescent="0.45">
      <c r="A24" s="75"/>
      <c r="B24" s="120"/>
      <c r="C24" s="120"/>
      <c r="D24" s="120"/>
      <c r="E24" s="82"/>
    </row>
    <row r="25" spans="1:5" x14ac:dyDescent="0.45">
      <c r="A25" s="75" t="s">
        <v>81</v>
      </c>
      <c r="B25" s="122">
        <f>SUM(B26:B30)</f>
        <v>0</v>
      </c>
      <c r="C25" s="122">
        <f>SUM(C26:C30)</f>
        <v>0</v>
      </c>
      <c r="D25" s="122">
        <f>SUM(D26:D30)</f>
        <v>0</v>
      </c>
      <c r="E25" s="77">
        <f>SUM(E26:E30)</f>
        <v>0</v>
      </c>
    </row>
    <row r="26" spans="1:5" x14ac:dyDescent="0.45">
      <c r="A26" s="78" t="s">
        <v>82</v>
      </c>
      <c r="B26" s="119"/>
      <c r="C26" s="119"/>
      <c r="D26" s="119"/>
      <c r="E26" s="80"/>
    </row>
    <row r="27" spans="1:5" ht="23.25" x14ac:dyDescent="0.45">
      <c r="A27" s="78" t="s">
        <v>83</v>
      </c>
      <c r="B27" s="119"/>
      <c r="C27" s="119"/>
      <c r="D27" s="119"/>
      <c r="E27" s="80"/>
    </row>
    <row r="28" spans="1:5" x14ac:dyDescent="0.45">
      <c r="A28" s="78" t="s">
        <v>84</v>
      </c>
      <c r="B28" s="119"/>
      <c r="C28" s="119"/>
      <c r="D28" s="119"/>
      <c r="E28" s="80"/>
    </row>
    <row r="29" spans="1:5" x14ac:dyDescent="0.45">
      <c r="A29" s="78" t="s">
        <v>85</v>
      </c>
      <c r="B29" s="119"/>
      <c r="C29" s="119"/>
      <c r="D29" s="119"/>
      <c r="E29" s="80"/>
    </row>
    <row r="30" spans="1:5" x14ac:dyDescent="0.45">
      <c r="A30" s="78" t="s">
        <v>86</v>
      </c>
      <c r="B30" s="119"/>
      <c r="C30" s="119"/>
      <c r="D30" s="119"/>
      <c r="E30" s="80"/>
    </row>
    <row r="31" spans="1:5" ht="14.65" thickBot="1" x14ac:dyDescent="0.5">
      <c r="A31" s="83" t="s">
        <v>87</v>
      </c>
      <c r="B31" s="89">
        <f>B20+B25</f>
        <v>0</v>
      </c>
      <c r="C31" s="89">
        <f>C20+C25</f>
        <v>0</v>
      </c>
      <c r="D31" s="89">
        <f>D20+D25</f>
        <v>0</v>
      </c>
      <c r="E31" s="84">
        <f>E20+E25</f>
        <v>0</v>
      </c>
    </row>
    <row r="33" spans="2:5" x14ac:dyDescent="0.45">
      <c r="B33" s="27"/>
      <c r="C33" s="27"/>
      <c r="D33" s="27" t="s">
        <v>88</v>
      </c>
      <c r="E33" s="28">
        <f>E17-E31</f>
        <v>0</v>
      </c>
    </row>
  </sheetData>
  <sheetProtection algorithmName="SHA-512" hashValue="n0063rvPF8w9hjZR41SYTPkAShti9K8/rraoua5T9Vf2rCTlNyHxwVrYX7hOs7jpsuOx7DnK1oBIcdOqxx8VEQ==" saltValue="dzdzMIEHhj3+YvkXRnbiDw==" spinCount="100000" sheet="1" objects="1" scenarios="1"/>
  <conditionalFormatting sqref="E33">
    <cfRule type="cellIs" dxfId="1" priority="1" operator="greaterThan">
      <formula>0</formula>
    </cfRule>
    <cfRule type="cellIs" dxfId="0" priority="2" operator="greaterThan">
      <formula>" -   €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6B29-E978-44AF-ACA7-81F2DE35F673}">
  <dimension ref="A1:I8"/>
  <sheetViews>
    <sheetView tabSelected="1" zoomScaleNormal="100" workbookViewId="0">
      <selection activeCell="F19" sqref="F19"/>
    </sheetView>
  </sheetViews>
  <sheetFormatPr defaultColWidth="8.796875" defaultRowHeight="14.25" x14ac:dyDescent="0.45"/>
  <cols>
    <col min="1" max="1" width="25.6640625" style="31" bestFit="1" customWidth="1"/>
    <col min="2" max="2" width="9.53125" style="37" customWidth="1"/>
    <col min="3" max="3" width="9" style="37" customWidth="1"/>
    <col min="4" max="4" width="20.1328125" style="37" customWidth="1"/>
    <col min="5" max="6" width="20.1328125" style="31" customWidth="1"/>
    <col min="7" max="7" width="15.19921875" style="31" customWidth="1"/>
    <col min="8" max="8" width="8.796875" style="31"/>
    <col min="9" max="9" width="22" style="31" customWidth="1"/>
    <col min="10" max="16384" width="8.796875" style="31"/>
  </cols>
  <sheetData>
    <row r="1" spans="1:9" x14ac:dyDescent="0.45">
      <c r="B1" s="149" t="s">
        <v>120</v>
      </c>
      <c r="C1" s="149"/>
      <c r="D1" s="149"/>
      <c r="E1" s="149"/>
      <c r="F1" s="149"/>
      <c r="G1" s="149"/>
      <c r="H1" s="149"/>
      <c r="I1" s="56" t="s">
        <v>122</v>
      </c>
    </row>
    <row r="2" spans="1:9" ht="14.25" customHeight="1" x14ac:dyDescent="0.45">
      <c r="B2" s="147" t="s">
        <v>92</v>
      </c>
      <c r="C2" s="147"/>
      <c r="D2" s="53" t="s">
        <v>93</v>
      </c>
      <c r="E2" s="148" t="s">
        <v>94</v>
      </c>
      <c r="F2" s="148"/>
      <c r="G2" s="54"/>
      <c r="H2" s="55"/>
      <c r="I2" s="150" t="s">
        <v>123</v>
      </c>
    </row>
    <row r="3" spans="1:9" ht="28.5" customHeight="1" x14ac:dyDescent="0.45">
      <c r="B3" s="32" t="s">
        <v>95</v>
      </c>
      <c r="C3" s="32" t="s">
        <v>96</v>
      </c>
      <c r="D3" s="32" t="s">
        <v>97</v>
      </c>
      <c r="E3" s="32" t="s">
        <v>98</v>
      </c>
      <c r="F3" s="32" t="s">
        <v>99</v>
      </c>
      <c r="G3" s="32" t="s">
        <v>100</v>
      </c>
      <c r="H3" s="32" t="s">
        <v>101</v>
      </c>
      <c r="I3" s="150"/>
    </row>
    <row r="4" spans="1:9" x14ac:dyDescent="0.45">
      <c r="A4" s="33" t="s">
        <v>102</v>
      </c>
      <c r="B4" s="34">
        <v>0.5</v>
      </c>
      <c r="C4" s="34">
        <v>0.25</v>
      </c>
      <c r="D4" s="34">
        <v>0.2</v>
      </c>
      <c r="E4" s="35">
        <v>0.15</v>
      </c>
      <c r="F4" s="35">
        <v>0.25</v>
      </c>
      <c r="G4" s="35" t="s">
        <v>103</v>
      </c>
      <c r="H4" s="35">
        <v>0.8</v>
      </c>
      <c r="I4" s="57">
        <v>0.7</v>
      </c>
    </row>
    <row r="5" spans="1:9" x14ac:dyDescent="0.45">
      <c r="A5" s="33" t="s">
        <v>104</v>
      </c>
      <c r="B5" s="34">
        <v>0.5</v>
      </c>
      <c r="C5" s="34">
        <v>0.25</v>
      </c>
      <c r="D5" s="34">
        <v>0.2</v>
      </c>
      <c r="E5" s="35">
        <v>0.15</v>
      </c>
      <c r="F5" s="35">
        <v>0.25</v>
      </c>
      <c r="G5" s="35" t="s">
        <v>103</v>
      </c>
      <c r="H5" s="35">
        <v>0.8</v>
      </c>
      <c r="I5" s="57">
        <v>0.7</v>
      </c>
    </row>
    <row r="6" spans="1:9" x14ac:dyDescent="0.45">
      <c r="A6" s="33" t="s">
        <v>121</v>
      </c>
      <c r="B6" s="34">
        <v>0.5</v>
      </c>
      <c r="C6" s="34">
        <v>0.25</v>
      </c>
      <c r="D6" s="34">
        <v>0.1</v>
      </c>
      <c r="E6" s="35">
        <v>0.15</v>
      </c>
      <c r="F6" s="35">
        <v>0.25</v>
      </c>
      <c r="G6" s="35" t="s">
        <v>103</v>
      </c>
      <c r="H6" s="35">
        <v>0.8</v>
      </c>
      <c r="I6" s="57">
        <v>0.6</v>
      </c>
    </row>
    <row r="7" spans="1:9" x14ac:dyDescent="0.45">
      <c r="A7" s="33" t="s">
        <v>105</v>
      </c>
      <c r="B7" s="34">
        <v>0.5</v>
      </c>
      <c r="C7" s="34">
        <v>0.25</v>
      </c>
      <c r="D7" s="34">
        <v>0</v>
      </c>
      <c r="E7" s="35">
        <v>0.15</v>
      </c>
      <c r="F7" s="35">
        <v>0.25</v>
      </c>
      <c r="G7" s="35" t="s">
        <v>103</v>
      </c>
      <c r="H7" s="35">
        <v>0.8</v>
      </c>
      <c r="I7" s="57">
        <v>0.5</v>
      </c>
    </row>
    <row r="8" spans="1:9" hidden="1" x14ac:dyDescent="0.45">
      <c r="A8" s="33" t="s">
        <v>100</v>
      </c>
      <c r="B8" s="36">
        <v>0</v>
      </c>
      <c r="C8" s="36">
        <v>0</v>
      </c>
      <c r="D8" s="36">
        <v>0</v>
      </c>
      <c r="E8" s="35">
        <v>0</v>
      </c>
      <c r="F8" s="35">
        <v>0</v>
      </c>
      <c r="G8" s="35">
        <v>1</v>
      </c>
      <c r="H8" s="35">
        <v>1</v>
      </c>
      <c r="I8" s="54"/>
    </row>
  </sheetData>
  <sheetProtection algorithmName="SHA-512" hashValue="Cc27Kd5I0YuHAoaoXYmylDNI+qL5UWJycf6EdhyboYWROWxgoaNLjUCJN2DfR8IyGbzanCxfUFFN1o0xNIM4ow==" saltValue="pRKepsK+qWYPDak9otAzoA==" spinCount="100000" sheet="1" objects="1" scenarios="1"/>
  <mergeCells count="4">
    <mergeCell ref="B2:C2"/>
    <mergeCell ref="E2:F2"/>
    <mergeCell ref="B1:H1"/>
    <mergeCell ref="I2:I3"/>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ISTRUZIONI</vt:lpstr>
      <vt:lpstr>Investimenti produttivi</vt:lpstr>
      <vt:lpstr>Investimenti R&amp;D</vt:lpstr>
      <vt:lpstr>Budget complessivo</vt:lpstr>
      <vt:lpstr>Intensità_aiuto</vt:lpstr>
      <vt:lpstr>Calcolo agevolazioni</vt:lpstr>
      <vt:lpstr>Fabbisogni&amp;Coperture</vt:lpstr>
      <vt:lpstr>Massimali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giuseppe settanni</dc:creator>
  <cp:lastModifiedBy>giuseppe settanni</cp:lastModifiedBy>
  <dcterms:created xsi:type="dcterms:W3CDTF">2025-11-11T18:41:43Z</dcterms:created>
  <dcterms:modified xsi:type="dcterms:W3CDTF">2025-12-11T17:34:50Z</dcterms:modified>
</cp:coreProperties>
</file>