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ragonadvisory.sharepoint.com/sites/Progettiincorso/Documenti condivisi/Regione Siciliana TPL/WIP/Documento per la consultazione/"/>
    </mc:Choice>
  </mc:AlternateContent>
  <xr:revisionPtr revIDLastSave="170" documentId="8_{11C9AD22-E1EB-44B3-98CB-910AAB86F863}" xr6:coauthVersionLast="47" xr6:coauthVersionMax="47" xr10:uidLastSave="{E8DE87A3-39F6-4D80-8D8C-E11A7FA6F43B}"/>
  <bookViews>
    <workbookView minimized="1" xWindow="4068" yWindow="4776" windowWidth="17280" windowHeight="8880" xr2:uid="{67BA78B6-27D6-4DF9-B8BD-D357DB9B8B63}"/>
  </bookViews>
  <sheets>
    <sheet name="Mezzi_proprietà_bacino1" sheetId="2" r:id="rId1"/>
    <sheet name="Mezzi_terzi_bacino1" sheetId="3" r:id="rId2"/>
    <sheet name="Mezzi_proprietà_bacino2" sheetId="4" r:id="rId3"/>
    <sheet name="Mezzi_terzi_bacino_2" sheetId="5" r:id="rId4"/>
    <sheet name="Mezzi_proprietà_bacino3" sheetId="7" r:id="rId5"/>
    <sheet name="Mezzi_terzi_bacino_3" sheetId="8" r:id="rId6"/>
    <sheet name="Mezzi_proprietà_bacino_4" sheetId="9" r:id="rId7"/>
    <sheet name="Mezzi_terzi_bacino_4" sheetId="10" r:id="rId8"/>
  </sheets>
  <definedNames>
    <definedName name="_xlnm._FilterDatabase" localSheetId="0" hidden="1">Mezzi_proprietà_bacino1!$A$1:$O$251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3" i="9" l="1"/>
  <c r="H272" i="9"/>
  <c r="H271" i="9"/>
  <c r="H270" i="9"/>
  <c r="H269" i="9"/>
  <c r="H268" i="9"/>
  <c r="H267" i="9"/>
  <c r="H266" i="9"/>
  <c r="H265" i="9"/>
  <c r="H264" i="9"/>
  <c r="H263" i="9"/>
  <c r="H262" i="9"/>
  <c r="H261" i="9"/>
  <c r="H260" i="9"/>
  <c r="H259" i="9"/>
  <c r="H258" i="9"/>
  <c r="H257" i="9"/>
  <c r="H256" i="9"/>
  <c r="H255" i="9"/>
  <c r="H254" i="9"/>
  <c r="H253" i="9"/>
  <c r="H252" i="9"/>
  <c r="H251" i="9"/>
  <c r="H250" i="9"/>
  <c r="H249" i="9"/>
  <c r="H248" i="9"/>
  <c r="H247" i="9"/>
  <c r="H246" i="9"/>
  <c r="H245" i="9"/>
  <c r="H132" i="9"/>
  <c r="H131" i="9"/>
  <c r="H130" i="9"/>
  <c r="H129" i="9"/>
  <c r="H128" i="9"/>
  <c r="H127" i="9"/>
  <c r="H126" i="9"/>
  <c r="H125" i="9"/>
  <c r="H62" i="9"/>
  <c r="H61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G9" i="7" l="1"/>
  <c r="G10" i="7"/>
  <c r="G11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G94" i="7"/>
  <c r="H95" i="7"/>
  <c r="G96" i="4" l="1"/>
  <c r="F32" i="3"/>
  <c r="F31" i="3"/>
  <c r="F30" i="3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G225" i="2"/>
  <c r="E79" i="2"/>
  <c r="H38" i="2"/>
  <c r="H37" i="2"/>
  <c r="H36" i="2"/>
  <c r="H35" i="2"/>
  <c r="H34" i="2"/>
  <c r="H33" i="2"/>
  <c r="H32" i="2"/>
  <c r="H31" i="2"/>
  <c r="H30" i="2"/>
  <c r="F12" i="2"/>
</calcChain>
</file>

<file path=xl/sharedStrings.xml><?xml version="1.0" encoding="utf-8"?>
<sst xmlns="http://schemas.openxmlformats.org/spreadsheetml/2006/main" count="2624" uniqueCount="498">
  <si>
    <t>Descrizione</t>
  </si>
  <si>
    <t>Alimentazione</t>
  </si>
  <si>
    <t>Anno prima immatricolazione</t>
  </si>
  <si>
    <t>Anno di acquisto</t>
  </si>
  <si>
    <t>Costo storico</t>
  </si>
  <si>
    <t>Contributi pubblici ricevuti per l'acquisto</t>
  </si>
  <si>
    <t>Fondo di amm.to al 31/12/2022</t>
  </si>
  <si>
    <t>Valore netto contabile al 31/12/2022</t>
  </si>
  <si>
    <t>% di impiego sul servizio extraurbano</t>
  </si>
  <si>
    <t>AUTOBUS</t>
  </si>
  <si>
    <t>DIESEL</t>
  </si>
  <si>
    <t>NO</t>
  </si>
  <si>
    <t>IRIBUS AXER</t>
  </si>
  <si>
    <t>GASOLIO</t>
  </si>
  <si>
    <t>SI</t>
  </si>
  <si>
    <t>IVECO HAPPY</t>
  </si>
  <si>
    <t>TEMSA A.S. AUTOMOTIVE GROUP</t>
  </si>
  <si>
    <t>2006</t>
  </si>
  <si>
    <t>NO QUOTA</t>
  </si>
  <si>
    <t>EVOBUS MERCEDES BENZ</t>
  </si>
  <si>
    <t>2019</t>
  </si>
  <si>
    <t>RENAULT MASTER</t>
  </si>
  <si>
    <t>2014</t>
  </si>
  <si>
    <t>MERCEDES BENZ 814</t>
  </si>
  <si>
    <t>2021</t>
  </si>
  <si>
    <t>IVECO</t>
  </si>
  <si>
    <t>2022</t>
  </si>
  <si>
    <t>MERCEDES BENZ 350 RHD - MT 11,98</t>
  </si>
  <si>
    <t>IRISBUS ITALIA 397E,12 - MT 12,41</t>
  </si>
  <si>
    <t>SETRA S 415 GT HD - MT 12,20</t>
  </si>
  <si>
    <t>MERCEDES BENZ R2 15 RHD - MT 12,00</t>
  </si>
  <si>
    <t>MERCEDES BENZ R2 15 RHD</t>
  </si>
  <si>
    <t>IRISBUS ITALIA 397E,12 - MT 12,00</t>
  </si>
  <si>
    <t>IRISBUS MAGELYS SFR210 - MT 12,81</t>
  </si>
  <si>
    <t>SETRA S 417 GT HD - MT 14,00</t>
  </si>
  <si>
    <t>SETRA S 417 DT GT MT 14,00</t>
  </si>
  <si>
    <t>MERCEDES BENZ 15 RHD - MT 12,00</t>
  </si>
  <si>
    <t>MERCEDES BENZ 17 RHD - MT 14,00</t>
  </si>
  <si>
    <t>MERCEDES BENZ 15 RHD MT 12,00</t>
  </si>
  <si>
    <t>NEOPLAN TOURLINER MT 12,00</t>
  </si>
  <si>
    <t>NEOPLAN TOURLINER - MT 12,00</t>
  </si>
  <si>
    <t>NCC</t>
  </si>
  <si>
    <t>100% con autorizzazione su TPL</t>
  </si>
  <si>
    <t>EX</t>
  </si>
  <si>
    <t>Temsa Safari</t>
  </si>
  <si>
    <t>Iveco Daily 45.12</t>
  </si>
  <si>
    <t>Iveco Domino gts</t>
  </si>
  <si>
    <t>Irizar Scania</t>
  </si>
  <si>
    <t>Mercedes Sprinter</t>
  </si>
  <si>
    <t>Mercedes 519</t>
  </si>
  <si>
    <t>Iveco Daily a50 c17</t>
  </si>
  <si>
    <t>IVECO FIAT 380.12.35 DOMINO GTS</t>
  </si>
  <si>
    <t>Nov.1997</t>
  </si>
  <si>
    <t xml:space="preserve">IVECO FIAT 391E.12.35 </t>
  </si>
  <si>
    <t>Sett. 2000</t>
  </si>
  <si>
    <t xml:space="preserve">ORLANDI 2001 </t>
  </si>
  <si>
    <t>Dic. 2004</t>
  </si>
  <si>
    <t>KASSBOHRER SETRA S213H</t>
  </si>
  <si>
    <t>Ag. 1982</t>
  </si>
  <si>
    <t xml:space="preserve">IVECO FIAT 391E.12.35 DOMINO </t>
  </si>
  <si>
    <t>Lugl. 1999</t>
  </si>
  <si>
    <t>MAGG.1998</t>
  </si>
  <si>
    <t>IVECO FIAT 380E 12.38 HD EUROCLASS</t>
  </si>
  <si>
    <t>Agos. 1995</t>
  </si>
  <si>
    <t>TEMSA SAFARI</t>
  </si>
  <si>
    <t>MERCEDES MB 0350</t>
  </si>
  <si>
    <t>TEMSA SAFARI MD9</t>
  </si>
  <si>
    <t>IVECO 391E.12.35 METRI 12</t>
  </si>
  <si>
    <t>LIRE 349999964</t>
  </si>
  <si>
    <t>SETRA S 328 DT METRI 12</t>
  </si>
  <si>
    <t>IVECO 389E.10.36 METRI 10</t>
  </si>
  <si>
    <t>IVECO 380E 12.38 HD METRI 12</t>
  </si>
  <si>
    <t>MB E 12 UE METRI 10</t>
  </si>
  <si>
    <t>ILIAFE SFR 115-431 METRI 12</t>
  </si>
  <si>
    <t>EVOBUS O 350 METRI 12</t>
  </si>
  <si>
    <t>IVECO A 50CT/19</t>
  </si>
  <si>
    <t>IRISBUS ITALIA 397.12.35, metri 12</t>
  </si>
  <si>
    <t>IRISBUS FRANCE SFR 115, metri 10,62</t>
  </si>
  <si>
    <t>IRISBUS ITALIA  397E.12.40, metri 12,41</t>
  </si>
  <si>
    <t>IVECO FRANCE SFR 160, metri 11,95</t>
  </si>
  <si>
    <t>MERCEDES 15 RHD, metri 12,14</t>
  </si>
  <si>
    <t>IVECO SFR2XX, metri 12,26</t>
  </si>
  <si>
    <t>SETRA 633 04 W43ALGCA, metri 12,2</t>
  </si>
  <si>
    <t>MAN   MARCOPOLO </t>
  </si>
  <si>
    <t>Gasolio</t>
  </si>
  <si>
    <t>TOYOTA  Caetano</t>
  </si>
  <si>
    <t>VOLVO 8700 B7R</t>
  </si>
  <si>
    <t>BOVA FUTURA FHD</t>
  </si>
  <si>
    <t>MANSNOD18</t>
  </si>
  <si>
    <t>MAN NOGE</t>
  </si>
  <si>
    <t>MAN BEULAS </t>
  </si>
  <si>
    <t>SETRA S 417 UL</t>
  </si>
  <si>
    <t>SETRA S 415 UL</t>
  </si>
  <si>
    <t>MERCEDES 0350 - 12 mt</t>
  </si>
  <si>
    <t>-</t>
  </si>
  <si>
    <t>Irisbus 397E.12.35 D HD - 12 mt</t>
  </si>
  <si>
    <t>INTEGRO MERCEDES - 12,8 mt</t>
  </si>
  <si>
    <t>IRISBUS DOMINO 2001 - 12 mt</t>
  </si>
  <si>
    <t>IRISBUS FRANCE SFR160 - 12 mt</t>
  </si>
  <si>
    <t>IRISBUS NEW DOMINO - 12,4 mt</t>
  </si>
  <si>
    <t>IRISBUS  NOGE - 13,8 mt</t>
  </si>
  <si>
    <t>MERCEDES TOURISMO - 14 mt</t>
  </si>
  <si>
    <t>IVECO - CROSSWAY - 12 mt</t>
  </si>
  <si>
    <t>SETRA S431 DT - 14 mt</t>
  </si>
  <si>
    <t>MAN LION'S INTERCITY - 12,3 mt</t>
  </si>
  <si>
    <t>IVECO CROSSWAY PRO - 12 mt</t>
  </si>
  <si>
    <t>IVECO FIAT 370e DOMINO 12 MT.35 - 12 MT</t>
  </si>
  <si>
    <t>IVECO 380 EUROCLASS - 12 MT</t>
  </si>
  <si>
    <t>IRISBUS ITALIA 393E.12 MT.35/L81/A - 12 MT</t>
  </si>
  <si>
    <t>IRISBUS ITALIA DOMINO - 2001 HD - 12 MT</t>
  </si>
  <si>
    <t>Irisbus 397E.12 MT.35 ORLANDI 2001 - 12 MT</t>
  </si>
  <si>
    <t>MERCEDES O 350 RHD - 12 MT</t>
  </si>
  <si>
    <t>MERCEDES O 550 UH L66E3 - 12 MT</t>
  </si>
  <si>
    <t>MERCEDES O 550-16/E3 - 13 MT</t>
  </si>
  <si>
    <t>Mercedes O.510 Integro - 13 MT</t>
  </si>
  <si>
    <t>MERCEDES 0350 - 12 MT</t>
  </si>
  <si>
    <t>IRISBUS DOMINO 2001 - 12 MT</t>
  </si>
  <si>
    <t>BOVA FUTURA FHD 10.340 XE L43P</t>
  </si>
  <si>
    <t>BOVA FUTURA FLD 12.340 XE L55</t>
  </si>
  <si>
    <t>MOUSE NEW CAR U</t>
  </si>
  <si>
    <t>IVECO FIAT 370 12 35</t>
  </si>
  <si>
    <t>D B AD MERCEDES BENZ 814 DT 75-JBN</t>
  </si>
  <si>
    <t>RENAULT VEHICULES INDUSTRIELS SFR 120 9</t>
  </si>
  <si>
    <t>AUWAERTER GOTTLOB N. 122</t>
  </si>
  <si>
    <t>EVOBUS M. BENZ</t>
  </si>
  <si>
    <t>VOLVO</t>
  </si>
  <si>
    <t>MERCEDES BENZ A G 814 DF 42 75</t>
  </si>
  <si>
    <t>DAIMLERCHRYSLER AG MB C</t>
  </si>
  <si>
    <t>SETRA</t>
  </si>
  <si>
    <t>MERCEDES BELUGA</t>
  </si>
  <si>
    <t>DAIMLERCHRYSLER</t>
  </si>
  <si>
    <t>AUTOBUS IVECO Domino 2001 euro 2</t>
  </si>
  <si>
    <t>gasolio</t>
  </si>
  <si>
    <t>IRISBUS EUROCLASS 47 posti euro 3</t>
  </si>
  <si>
    <t>MINIBUS IVECO DAILY 16 posti euro 3</t>
  </si>
  <si>
    <t>IVECO DAILY carrozzato JOLLYBUS euro 3</t>
  </si>
  <si>
    <t>IRISBUS ITALIA 397E12 New Domino euro 5</t>
  </si>
  <si>
    <t>IVECO DAILY CARROZZATO FERQUI 70C17H</t>
  </si>
  <si>
    <t>Iveco Fiat 370E 12 35 H Orlandi Sicca</t>
  </si>
  <si>
    <t>Irisbus France SFR 115-362.77</t>
  </si>
  <si>
    <t>Irisbus Italia 397E.12.35 Orlandi 2001</t>
  </si>
  <si>
    <t>D.C. AG MB 416 CDI F 40 46 1.75</t>
  </si>
  <si>
    <t>G. AUWAERTER N 316 SHD</t>
  </si>
  <si>
    <t>Iveco Fiat 380 12 35 P T53 C CTG M3</t>
  </si>
  <si>
    <t>Daimlerchrysler AGMB416CDIF4046 1.75AC</t>
  </si>
  <si>
    <t>Sunsundegui Volvo B12 420</t>
  </si>
  <si>
    <t xml:space="preserve">Evobus Setra S 309 HD P37TAE2 </t>
  </si>
  <si>
    <t>Evobus GMBH Mercedes Benz</t>
  </si>
  <si>
    <t>Evobus ULM Setra S 315 hdh 2</t>
  </si>
  <si>
    <t>Scania Century</t>
  </si>
  <si>
    <t>Evobus GMBH Setra S 328 DT R78E2</t>
  </si>
  <si>
    <t>Neoplan bus N122/3</t>
  </si>
  <si>
    <t>Iveco Spa A50C  19 H</t>
  </si>
  <si>
    <t>Daimlerchrysler AG mB 616 CDI/60</t>
  </si>
  <si>
    <t>Mercedes Benz 906 CAR IND MB 519 CDI F</t>
  </si>
  <si>
    <t>Renault RVI SFR 115</t>
  </si>
  <si>
    <t>Irisbus Italia 397/E/12.40</t>
  </si>
  <si>
    <t>Irisbus 397/e.12</t>
  </si>
  <si>
    <t>BMC Sanayi Ticare AS 850 VAR 4 Vers. 1</t>
  </si>
  <si>
    <t>Irisbus Italia 397E 12</t>
  </si>
  <si>
    <t>Tipologia contratto</t>
  </si>
  <si>
    <t>Anno avvio locazione/leasing</t>
  </si>
  <si>
    <t>Anno fine locazione/leasing</t>
  </si>
  <si>
    <t>Valore annuo della locazione</t>
  </si>
  <si>
    <t>MERCEDES BENZ 15 RHD</t>
  </si>
  <si>
    <t xml:space="preserve">PEUGEOT ZCPMMC/AX2 </t>
  </si>
  <si>
    <t>AFFITTO RAMO D'AZIENDA</t>
  </si>
  <si>
    <t>MERCEDES B.AG 814 DT</t>
  </si>
  <si>
    <t>IVECO DAILY A65 C17</t>
  </si>
  <si>
    <t>LEASING</t>
  </si>
  <si>
    <t>IVECO IG100XM CALIPSO METRI 8</t>
  </si>
  <si>
    <t>MERCEDES BENZ SPRINTER     7,361mt</t>
  </si>
  <si>
    <t>Leasing Finanziario</t>
  </si>
  <si>
    <t>VDL FUTURA FH D2  12,875mt</t>
  </si>
  <si>
    <t>SETRA S431DT          13,890mt</t>
  </si>
  <si>
    <t>SETRA 515 HD           12,295mt</t>
  </si>
  <si>
    <t>Locazione senza conducente</t>
  </si>
  <si>
    <t>SETRA BIPIANO S431 DT - 14 mt</t>
  </si>
  <si>
    <t>IRISBUS FRANCE SFR160 - 12 MT</t>
  </si>
  <si>
    <t>INTEGRO MERCEDES - 12,8 MT</t>
  </si>
  <si>
    <t>IRISBUS NEW DOMINO</t>
  </si>
  <si>
    <t>SETRA S 431</t>
  </si>
  <si>
    <t>M.12,00                      MARCA: BUS EMGINEERING MODELLO: ZAZIE</t>
  </si>
  <si>
    <t>100%</t>
  </si>
  <si>
    <t>M.6,99                     MARCA:DAIMLERCHRYSLER     MODELLO: 416</t>
  </si>
  <si>
    <t>M.12,00                                   MARCA: IRISBUS ITALIA     MODELLO: ORLANDI</t>
  </si>
  <si>
    <t>M.12,00                         MARCA: IRISBUS ITALIA    MODELLO: ORLANDI</t>
  </si>
  <si>
    <t>M.7,58                                MARCA: IVECO                   MODELLO: ORLANDI</t>
  </si>
  <si>
    <t>GOTTLOB AUWARTER N4026/3 NEOPLAN</t>
  </si>
  <si>
    <t>11.09.1998</t>
  </si>
  <si>
    <t>24.11.2014</t>
  </si>
  <si>
    <t>19.10.1998</t>
  </si>
  <si>
    <t>28.09.1998</t>
  </si>
  <si>
    <t>03.08.1998</t>
  </si>
  <si>
    <t>03.02.2015</t>
  </si>
  <si>
    <t>FIAT DUCATO 244 CPMMC AY</t>
  </si>
  <si>
    <t>25.03.2003</t>
  </si>
  <si>
    <t>27.12.2012</t>
  </si>
  <si>
    <t>IVECO BUS 380</t>
  </si>
  <si>
    <t>01.06.1999</t>
  </si>
  <si>
    <t>29.11.2018</t>
  </si>
  <si>
    <t>NISSAN N3DYL6/16</t>
  </si>
  <si>
    <t>13.06.2008</t>
  </si>
  <si>
    <t>28.09.2011</t>
  </si>
  <si>
    <t>IRISBUS ITALIA 380.10.35/P/L72-C</t>
  </si>
  <si>
    <t>18.01.2002</t>
  </si>
  <si>
    <t>08.09.2021</t>
  </si>
  <si>
    <t>22.06.2001</t>
  </si>
  <si>
    <t>FIAT DUCATO 250 EHMMC</t>
  </si>
  <si>
    <t>19.06.2012</t>
  </si>
  <si>
    <t>04.12.2020</t>
  </si>
  <si>
    <t>D.C. AGMB416CDIF40</t>
  </si>
  <si>
    <t>Ammortamento Totale</t>
  </si>
  <si>
    <t>IVECO S.P.A. A50C 19H</t>
  </si>
  <si>
    <t>IVECO S.P.A. AV 50C 22F</t>
  </si>
  <si>
    <t>IVECO DAILY A45E12 mt.7</t>
  </si>
  <si>
    <t>MERCEDES O404 mt.10</t>
  </si>
  <si>
    <t>VOLVO B-12-60/38 mt.12</t>
  </si>
  <si>
    <t>IVECO 391E.12 mt.12</t>
  </si>
  <si>
    <t>IRIBUS</t>
  </si>
  <si>
    <t>MERCEDES</t>
  </si>
  <si>
    <t>TEMSA</t>
  </si>
  <si>
    <t>MAN Marcopolo</t>
  </si>
  <si>
    <t>BEULAS MAN</t>
  </si>
  <si>
    <t>VDL BOVA FUTURA FHD</t>
  </si>
  <si>
    <t>SETRA  S 415 UL</t>
  </si>
  <si>
    <t>no</t>
  </si>
  <si>
    <t>SETRA 328</t>
  </si>
  <si>
    <t>IRIZAR SCANIA</t>
  </si>
  <si>
    <t>SPRINTER MERCEDES</t>
  </si>
  <si>
    <t>IRISBUS 397.12,35 - mt. 12,00</t>
  </si>
  <si>
    <t>IRISBUS MY WAY 399.12.35-mt. 12,00</t>
  </si>
  <si>
    <t>MERCEDES O 550 UH - mt. 12</t>
  </si>
  <si>
    <t>IRISBUS 397.12.35 - mt. 12,00</t>
  </si>
  <si>
    <t>IRISBUS ITALIA 389 E.12.35 - mt. 12,00</t>
  </si>
  <si>
    <t>MERCEDES TOURISMO 17RHD - mt. 14,00</t>
  </si>
  <si>
    <t>IRISBUS FRANCE SFR 130 - mt. 12,80</t>
  </si>
  <si>
    <t>IRISBUS FRANCE SFR 160 - mt 12,80</t>
  </si>
  <si>
    <t>IRISBUS 397E.13.45 NOGE - mt. 13,70</t>
  </si>
  <si>
    <t>IVECO FRANCE SFR 160 - mt. 12,00</t>
  </si>
  <si>
    <t>IVECO BUS CROSSWAY - mt. 12,00</t>
  </si>
  <si>
    <t>13 MT, TEMSA TB 283N-Safari HD</t>
  </si>
  <si>
    <t>IVECO 391E 12 35</t>
  </si>
  <si>
    <t>IRISBUS 380 10 29</t>
  </si>
  <si>
    <t>IRISBUS 380 12 35</t>
  </si>
  <si>
    <t>IRISBUS 389E</t>
  </si>
  <si>
    <t>IRISBUS 389E 10 35</t>
  </si>
  <si>
    <t>IRISBUS 399E</t>
  </si>
  <si>
    <t>IRISBUS 389E 10 36</t>
  </si>
  <si>
    <t>IVECO 65 C</t>
  </si>
  <si>
    <t>SETRA 412 UL</t>
  </si>
  <si>
    <t>IVECO A/50</t>
  </si>
  <si>
    <t>IVECO SPA A/50</t>
  </si>
  <si>
    <t>IVECO A 65 C 18</t>
  </si>
  <si>
    <t>TEMSA MD 7</t>
  </si>
  <si>
    <t>TEMSA LD12IC</t>
  </si>
  <si>
    <t>IRIZAR I4</t>
  </si>
  <si>
    <t>MERCEDES INTOURO</t>
  </si>
  <si>
    <t>IVECO A40C18</t>
  </si>
  <si>
    <t>TEMSA TOUR LIGHHT 12</t>
  </si>
  <si>
    <t>TEMSA TM 972C B125</t>
  </si>
  <si>
    <t>BUS MERCEDES</t>
  </si>
  <si>
    <t>LOC.A RICHIESTA</t>
  </si>
  <si>
    <t>BUS IVECO</t>
  </si>
  <si>
    <t>SETRA BIPIANO SD431DT-mt. 14,00</t>
  </si>
  <si>
    <t>Locazione</t>
  </si>
  <si>
    <t>VDL BOVA FUTURA FHD 12,87 m</t>
  </si>
  <si>
    <t>Leasing finanziario</t>
  </si>
  <si>
    <t>LOCAZIONE A RICHIESTA</t>
  </si>
  <si>
    <t>7,4 MT, MERCEDES SPRINTER TRANSFER 45</t>
  </si>
  <si>
    <t>10,1  MT, OTOKAR VECTIO</t>
  </si>
  <si>
    <t>13 MT, MERCEDES TOURISMO 16 RHD</t>
  </si>
  <si>
    <t>12 MT, MAN LION'S COACH</t>
  </si>
  <si>
    <t>14 MT, SETRA S-431 DT</t>
  </si>
  <si>
    <t>13,9 MT, SETRA 431 DT</t>
  </si>
  <si>
    <t>14 MT, MERCEDES TOURISMO 17 RHD</t>
  </si>
  <si>
    <t>13,12 MT, SETRA S 516 HD</t>
  </si>
  <si>
    <t>7,7 MT, OTOKAR OTOBUS Navigo</t>
  </si>
  <si>
    <t>14,05 MT, MERCEDES TOURISMO R2 17 RHD</t>
  </si>
  <si>
    <t>12 MT, MERCEDES O.350 SHD</t>
  </si>
  <si>
    <t>13,1 MT, MERCEDES TOURISMO 16RHD/2</t>
  </si>
  <si>
    <t>12,14 MT, MERCEDES TOURISMO RH</t>
  </si>
  <si>
    <t>12 MT, SETRA S 415 GT HD</t>
  </si>
  <si>
    <t>12,15 MT, MERCEDES TOURISMO 15 RHD</t>
  </si>
  <si>
    <t>14 MT, MERCEDES TOURISMO R2 17 RHD</t>
  </si>
  <si>
    <t>12,2 MT, KING LONG XMQ6129Y</t>
  </si>
  <si>
    <t>12 MT, MERCEDES TOURISMO 15 RHD</t>
  </si>
  <si>
    <t>12 MT, MERCEDES O.350 RHD</t>
  </si>
  <si>
    <t>13 MT, MERCEDES TOURISMO RHD M/2A</t>
  </si>
  <si>
    <t>14 MT, MERCEDES TOURISMO RHD L</t>
  </si>
  <si>
    <t>12,14 MT, MERCEDES TOURISMO RHD M/2A</t>
  </si>
  <si>
    <t>14,05 MT, SETRA S 417 GT HD</t>
  </si>
  <si>
    <t>13,8 MT, MAN LION'S COACH L R08</t>
  </si>
  <si>
    <t>12 MT, SETRA S 315 H/ l 66 E3</t>
  </si>
  <si>
    <t>12 MT, SETRA S 315 GT-HD/L53</t>
  </si>
  <si>
    <t>12 MT, SETRA S 315 GT/L71</t>
  </si>
  <si>
    <t>12 MT, SETRA S 315 GT-HD/L59</t>
  </si>
  <si>
    <t>12MT, SETRA S 315 GT-HD/L59</t>
  </si>
  <si>
    <t>RIVALUTATO</t>
  </si>
  <si>
    <t>Renault Master</t>
  </si>
  <si>
    <t>IRISBUS ILIADE</t>
  </si>
  <si>
    <t>Renault Iliade</t>
  </si>
  <si>
    <t>SETRA INTOURO</t>
  </si>
  <si>
    <t>SETRA S 412</t>
  </si>
  <si>
    <t>SETRA S 411</t>
  </si>
  <si>
    <t>MERCEDES TOURISMO</t>
  </si>
  <si>
    <t>IRISBUS DAILY</t>
  </si>
  <si>
    <t>MERCEDES SPRINTER</t>
  </si>
  <si>
    <t>VOLVO  9700</t>
  </si>
  <si>
    <t>RENAULT V.I. ILIADE</t>
  </si>
  <si>
    <t>IVECO DAILY</t>
  </si>
  <si>
    <t xml:space="preserve">VDL BOVA FUTURA  </t>
  </si>
  <si>
    <t>IRISBUS FRANCE ILIADE</t>
  </si>
  <si>
    <t>IVECO   CACCIAMALI</t>
  </si>
  <si>
    <t>Riscattato dopo leasing</t>
  </si>
  <si>
    <t>VOLVO 9700</t>
  </si>
  <si>
    <t>IRIZAR SCANIA INTRCENTURY</t>
  </si>
  <si>
    <t>IRISBUS  DAILY</t>
  </si>
  <si>
    <t>IVECO CACCIAMALI</t>
  </si>
  <si>
    <t>MERCEDES 814</t>
  </si>
  <si>
    <t>aziendali</t>
  </si>
  <si>
    <t>AUTOVETTURA</t>
  </si>
  <si>
    <t>FIAT DOBLO'</t>
  </si>
  <si>
    <t>a mercato</t>
  </si>
  <si>
    <t>SETRA S 516 HD</t>
  </si>
  <si>
    <t>DAILY TOURYS INDCAR 65C</t>
  </si>
  <si>
    <t>IRISBUS 397E.12</t>
  </si>
  <si>
    <t>SETRA S 328</t>
  </si>
  <si>
    <t xml:space="preserve">IVECO EVADYS H </t>
  </si>
  <si>
    <t>ILIADE TE</t>
  </si>
  <si>
    <t xml:space="preserve">GASOLIO </t>
  </si>
  <si>
    <t>ISUZU HARMONY</t>
  </si>
  <si>
    <t>IVECO A50 C18</t>
  </si>
  <si>
    <t>IVECO 100 E4 IRIBUS</t>
  </si>
  <si>
    <t>IVECO A50C19</t>
  </si>
  <si>
    <t>IVECO A50C22</t>
  </si>
  <si>
    <t>16.3.2011</t>
  </si>
  <si>
    <t>IVECO FIAT A 45</t>
  </si>
  <si>
    <t>08.07.2005</t>
  </si>
  <si>
    <t>IRISBUS ITALIA 397 ORLANDI 2001</t>
  </si>
  <si>
    <t>09.06.2023</t>
  </si>
  <si>
    <t>08.02.2006</t>
  </si>
  <si>
    <t>IVECO A50 CT/19</t>
  </si>
  <si>
    <t>IVECO 100 CACCIAMALI</t>
  </si>
  <si>
    <t>29.07.2005</t>
  </si>
  <si>
    <t>IVECO A 50 CT/19</t>
  </si>
  <si>
    <t>20.01.2006</t>
  </si>
  <si>
    <t>17.12.2004</t>
  </si>
  <si>
    <t>24.11.2004</t>
  </si>
  <si>
    <t>VAN HOOL
EX16H/2020</t>
  </si>
  <si>
    <t>VAN HOOL
EX15M/2020</t>
  </si>
  <si>
    <t>VAN HOOL
EX15 MID</t>
  </si>
  <si>
    <t>IVECO 65C18
TOURYS</t>
  </si>
  <si>
    <t>VH TDX25
Astromega</t>
  </si>
  <si>
    <t>Tourismo
15RHD</t>
  </si>
  <si>
    <t>EX16H Van
Hool</t>
  </si>
  <si>
    <t>B12B 420
Genesis HDL</t>
  </si>
  <si>
    <t>B12B Genesis
HDH</t>
  </si>
  <si>
    <t>SFR115</t>
  </si>
  <si>
    <t>Tourismo
16RHD</t>
  </si>
  <si>
    <t>Tourismo
17RHD</t>
  </si>
  <si>
    <t>SFR115/3621</t>
  </si>
  <si>
    <t>397E.12.43
HDS</t>
  </si>
  <si>
    <t>Servizi a mercato</t>
  </si>
  <si>
    <t>LAND ROVER SANTANA VITARA</t>
  </si>
  <si>
    <t>DAIMLERCHRYSLER SPRINTER</t>
  </si>
  <si>
    <t>NISSAN MICRA</t>
  </si>
  <si>
    <t>CITROEN</t>
  </si>
  <si>
    <t>Urbano</t>
  </si>
  <si>
    <t>FIAT 49.10 IN.36</t>
  </si>
  <si>
    <t>FIAT A55F10</t>
  </si>
  <si>
    <t>IVECO A 50C/19/H</t>
  </si>
  <si>
    <t>MINERVA 65/C/70</t>
  </si>
  <si>
    <t>IVECO A 50E4/20/B</t>
  </si>
  <si>
    <t xml:space="preserve"> XIAMEN KING LONG XMO6900- 3</t>
  </si>
  <si>
    <t>K. SETRA S 215 HR GT 4</t>
  </si>
  <si>
    <t>K. SETRA 315 HD</t>
  </si>
  <si>
    <t>IVECO 65C15/70 ORLANDI HAPPY T.20 A</t>
  </si>
  <si>
    <t>Extraurbano</t>
  </si>
  <si>
    <t>SETRA 415 UL</t>
  </si>
  <si>
    <t>IVECO FRANCE SFR 160</t>
  </si>
  <si>
    <t>FIAT EUROCLASS 380 HD</t>
  </si>
  <si>
    <t>RENAULT MASTER 150 ICE 2500CC</t>
  </si>
  <si>
    <t>IVECO C65A00/B</t>
  </si>
  <si>
    <t>BREDAMENARINI 102.9 HB</t>
  </si>
  <si>
    <t>K. SETRA 315 GT HD</t>
  </si>
  <si>
    <t>K. SETRA 315H</t>
  </si>
  <si>
    <t>DAIMLERCHRYSLER SITCAR AG MB 815 S</t>
  </si>
  <si>
    <t>CROSSWAY</t>
  </si>
  <si>
    <t>NEW DOMINO</t>
  </si>
  <si>
    <t>IRISBUS DOMINO</t>
  </si>
  <si>
    <t>INDCAR</t>
  </si>
  <si>
    <t>CITROEN JUMPER</t>
  </si>
  <si>
    <t>ORLANDI HAPPY</t>
  </si>
  <si>
    <t>IRISBUS ORLANDI</t>
  </si>
  <si>
    <t>IVECO AXER</t>
  </si>
  <si>
    <t>IVECO ARES</t>
  </si>
  <si>
    <t>FIAT DAILY</t>
  </si>
  <si>
    <t>IVECO 380</t>
  </si>
  <si>
    <t>BENZINA</t>
  </si>
  <si>
    <t>AUTOMEZZO FORD TRANSIT</t>
  </si>
  <si>
    <t>Leasing</t>
  </si>
  <si>
    <t>AUTOVETTURA CLASSE 220 SPORT EXTRA LONG</t>
  </si>
  <si>
    <t>AUTOBUS IVECO TARGA FM805NG</t>
  </si>
  <si>
    <t>AUTOBUS TEMSATEMSA MD9</t>
  </si>
  <si>
    <t>Entraurbano</t>
  </si>
  <si>
    <t>TEMSA MD7</t>
  </si>
  <si>
    <t>Mercedes Sprinter 519 - Grande Capri</t>
  </si>
  <si>
    <t>Loc. finanz.</t>
  </si>
  <si>
    <t xml:space="preserve">SETRA </t>
  </si>
  <si>
    <t>LOCAZIONE</t>
  </si>
  <si>
    <t>MAN</t>
  </si>
  <si>
    <t>SETRA S 517 HD</t>
  </si>
  <si>
    <t>13,1 MT,  MAN LION'S COACH C R10</t>
  </si>
  <si>
    <t>MT, TOURISMO RHD/3</t>
  </si>
  <si>
    <t>MT, TOURISMO RHD/4</t>
  </si>
  <si>
    <t>MT, TOURISMO RHD/5</t>
  </si>
  <si>
    <t>13,1 MT, MERCEDES TOURISMO 16RHD/2 GASOLIO</t>
  </si>
  <si>
    <t>14 MT, NEOPLAN SKYLINER P06                    GASOLIO</t>
  </si>
  <si>
    <t>Riscatto anticipato marzo 2022</t>
  </si>
  <si>
    <t>M.12</t>
  </si>
  <si>
    <t>M.6,948</t>
  </si>
  <si>
    <t>M,12</t>
  </si>
  <si>
    <t>M.10,66</t>
  </si>
  <si>
    <t>M.</t>
  </si>
  <si>
    <t>Extraurbano mt 12 Irisbus Iliade</t>
  </si>
  <si>
    <t>Extraurbano mt 12,20  Irisbus New Domino</t>
  </si>
  <si>
    <t>Extraurbano mt 12,70  Irisbus Magellis</t>
  </si>
  <si>
    <t>Extraurbano mt 12,20  Irisbus Magellis</t>
  </si>
  <si>
    <t>M.B Sprinter</t>
  </si>
  <si>
    <t>Diesel</t>
  </si>
  <si>
    <t>IVECO DOMINO 2001</t>
  </si>
  <si>
    <t>MAN R07</t>
  </si>
  <si>
    <t>222.242 ,38</t>
  </si>
  <si>
    <t>OTOKAR NAVIGO</t>
  </si>
  <si>
    <t>DAIMLER SPRINTER</t>
  </si>
  <si>
    <t>KING LONG 6996</t>
  </si>
  <si>
    <t>OTOKAR  VECTIO</t>
  </si>
  <si>
    <t xml:space="preserve">Iveco Fiat Daily A/50/E4/20P Orlandi </t>
  </si>
  <si>
    <t>Iveco France SFR210/5 Magelis</t>
  </si>
  <si>
    <t>IVECO Mod.Irisbus Daily</t>
  </si>
  <si>
    <t>METRI: 07,58 MARCA: IVECO FIAT MODELLO:ORLANDI</t>
  </si>
  <si>
    <t>TEMSA OPALIN</t>
  </si>
  <si>
    <t>BOVA VDL</t>
  </si>
  <si>
    <t>IRISBUS SFR115</t>
  </si>
  <si>
    <t>NEOPLAN 4426</t>
  </si>
  <si>
    <t>SETRA S417 UL BUSINES</t>
  </si>
  <si>
    <t>MERCEDES INTOURO K</t>
  </si>
  <si>
    <t>RENAULT ILIADE</t>
  </si>
  <si>
    <t>OPEL MOVANO</t>
  </si>
  <si>
    <t>FORD TRANSIT BUS</t>
  </si>
  <si>
    <t>IVECO SPA A50C/19/P</t>
  </si>
  <si>
    <t>IVECO SPA A50C15/19</t>
  </si>
  <si>
    <t>MERCEDES BENZ OC 500 RF 1836H</t>
  </si>
  <si>
    <t>EVOBUS M B O 550 U L74ACE3</t>
  </si>
  <si>
    <t>IVECO FIAT 380E 12 38 HD P N TR 55 CTGM3</t>
  </si>
  <si>
    <t>MERCEDES O.350 RHD mt. 12,00</t>
  </si>
  <si>
    <t>IRISBUS 397E.12.35 DOMINO HD - mt. 12,0</t>
  </si>
  <si>
    <t>IRISBUS-MY WAY 399.12.35-mt. 12,00</t>
  </si>
  <si>
    <t>MERCEDES TOURISMO 17RHD - mt, 14,00</t>
  </si>
  <si>
    <t>IVECO CROSSWAY - mt. 12,00</t>
  </si>
  <si>
    <t>INDICAR WING</t>
  </si>
  <si>
    <t>IVECO DOMINO HDH</t>
  </si>
  <si>
    <t>IRISBUS DOMINO HDH</t>
  </si>
  <si>
    <t>IRISBUS NEW DOMINO HD</t>
  </si>
  <si>
    <t>IRISBUS NEW DOMINO HDH</t>
  </si>
  <si>
    <t>TEMSA SAFARI HD</t>
  </si>
  <si>
    <t>SCANIA CENTURY</t>
  </si>
  <si>
    <t>RENAULT</t>
  </si>
  <si>
    <t>IVECO 391</t>
  </si>
  <si>
    <t>IVECO 50C15</t>
  </si>
  <si>
    <t>IVECO 50C18</t>
  </si>
  <si>
    <t>IRISBUS 397</t>
  </si>
  <si>
    <t>FORD</t>
  </si>
  <si>
    <t>FIAT DUCATO</t>
  </si>
  <si>
    <t>IRIZAR CENTURY SCANIA K124EB</t>
  </si>
  <si>
    <t>XIAMEN KING LONG CO.LTD XMQ 6127420-3</t>
  </si>
  <si>
    <t>IVECO A50/E4/23</t>
  </si>
  <si>
    <t>IRISBUS ITALIA 397E.12, metri 12,41</t>
  </si>
  <si>
    <t>IVECO CBCW3/00 3C B1MM3, metri 12,10</t>
  </si>
  <si>
    <t>13,08 MT, TEMSA  R PCD AD1L-Safari RD</t>
  </si>
  <si>
    <t>12 MT, SETRA S 315 GT-HD/T48</t>
  </si>
  <si>
    <t xml:space="preserve">AUTOBUS </t>
  </si>
  <si>
    <t>IRISBUS</t>
  </si>
  <si>
    <t>RENAULT MASTER  150 DCI  mt.  5,899</t>
  </si>
  <si>
    <t>MAN AG A 72 mt. 11,857</t>
  </si>
  <si>
    <t>RENAULT MASTER    mt.  6,198</t>
  </si>
  <si>
    <t>mercedes</t>
  </si>
  <si>
    <t>volvo</t>
  </si>
  <si>
    <t>MERCEDES TOURISMO RHD-mt. 14,80</t>
  </si>
  <si>
    <t>MT, TOURISMO RHD/2</t>
  </si>
  <si>
    <t>13,9 MT, SETRA S-431 DT                               GASOLIO</t>
  </si>
  <si>
    <t>VDL FUTURA FHD2   10.605mt</t>
  </si>
  <si>
    <t>MIDEURO 519 CDI      7,676mt</t>
  </si>
  <si>
    <t>VDL FUTURA FDD2   13,085mt</t>
  </si>
  <si>
    <t>SETRA S517 HDH      14,165mt</t>
  </si>
  <si>
    <t>SETRA S431DT          14,000mt</t>
  </si>
  <si>
    <t xml:space="preserve">SETRA 417 UL            13,380mt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</si>
</sst>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\ &quot;€&quot;"/>
    <numFmt numFmtId="165" formatCode="_-* #,##0\ &quot;€&quot;_-;\-* #,##0\ &quot;€&quot;_-;_-* &quot;-&quot;??\ &quot;€&quot;_-;_-@_-"/>
    <numFmt numFmtId="166" formatCode="[$-410]General"/>
    <numFmt numFmtId="167" formatCode="[$-410]0.00%"/>
    <numFmt numFmtId="168" formatCode="#,##0.00&quot; &quot;[$€-410]"/>
    <numFmt numFmtId="169" formatCode="[$€-410]&quot; &quot;#,##0.00;[Red]&quot;-&quot;[$€-410]&quot; &quot;#,##0.00"/>
    <numFmt numFmtId="170" formatCode="#,##0.00\ &quot;€&quot;"/>
    <numFmt numFmtId="171" formatCode="[$-410]mmm\-yy;@"/>
    <numFmt numFmtId="172" formatCode="dd\.mm\.yy;@"/>
    <numFmt numFmtId="173" formatCode="\ #,##0.00\ ;\-#,##0.00\ ;&quot; -&quot;00\ ;\ @\ "/>
    <numFmt numFmtId="174" formatCode="[$-410]dd/mm/yyyy"/>
    <numFmt numFmtId="175" formatCode="[$-410]0"/>
    <numFmt numFmtId="176" formatCode="dd\.mm\.yyyy;@"/>
    <numFmt numFmtId="177" formatCode="[$-410]#,##0.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10"/>
      <color rgb="FF000000"/>
      <name val="Calibri2"/>
    </font>
    <font>
      <sz val="10"/>
      <color rgb="FF000000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1"/>
    </font>
    <font>
      <sz val="12"/>
      <color rgb="FF000000"/>
      <name val="Calibri"/>
      <family val="2"/>
    </font>
    <font>
      <sz val="11"/>
      <color rgb="FF000000"/>
      <name val="Calibri1"/>
      <family val="2"/>
    </font>
    <font>
      <sz val="10"/>
      <color rgb="FF000000"/>
      <name val="Calibri1"/>
    </font>
    <font>
      <sz val="9.5"/>
      <color rgb="FF000000"/>
      <name val="Arial"/>
      <family val="2"/>
    </font>
    <font>
      <b/>
      <sz val="11"/>
      <color rgb="FF000000"/>
      <name val="Calibri"/>
      <family val="2"/>
    </font>
    <font>
      <sz val="11"/>
      <color indexed="8"/>
      <name val="Arial"/>
      <family val="2"/>
    </font>
    <font>
      <sz val="10"/>
      <color rgb="FFFF0000"/>
      <name val="Calibri"/>
      <family val="2"/>
    </font>
    <font>
      <sz val="8"/>
      <name val="Aptos Narrow"/>
      <family val="2"/>
      <scheme val="minor"/>
    </font>
    <font>
      <sz val="10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Border="0" applyProtection="0"/>
    <xf numFmtId="9" fontId="5" fillId="0" borderId="0" applyFont="0" applyFill="0" applyBorder="0" applyAlignment="0" applyProtection="0"/>
    <xf numFmtId="0" fontId="4" fillId="0" borderId="0" applyNumberFormat="0" applyBorder="0" applyProtection="0"/>
    <xf numFmtId="166" fontId="4" fillId="0" borderId="0"/>
    <xf numFmtId="0" fontId="13" fillId="0" borderId="0" applyNumberFormat="0" applyBorder="0" applyProtection="0"/>
    <xf numFmtId="0" fontId="2" fillId="0" borderId="0" applyBorder="0" applyProtection="0"/>
    <xf numFmtId="173" fontId="20" fillId="0" borderId="0" applyFill="0" applyBorder="0" applyAlignment="0" applyProtection="0"/>
    <xf numFmtId="0" fontId="4" fillId="0" borderId="0" applyNumberFormat="0" applyBorder="0" applyProtection="0"/>
  </cellStyleXfs>
  <cellXfs count="288">
    <xf numFmtId="0" fontId="0" fillId="0" borderId="0" xfId="0"/>
    <xf numFmtId="0" fontId="3" fillId="2" borderId="1" xfId="4" applyFont="1" applyFill="1" applyBorder="1" applyAlignment="1">
      <alignment horizontal="center" vertical="center" wrapText="1"/>
    </xf>
    <xf numFmtId="164" fontId="3" fillId="2" borderId="1" xfId="4" applyNumberFormat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165" fontId="3" fillId="2" borderId="1" xfId="4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4" applyAlignment="1">
      <alignment wrapText="1"/>
    </xf>
    <xf numFmtId="0" fontId="4" fillId="0" borderId="0" xfId="4" applyFont="1" applyAlignment="1">
      <alignment wrapText="1"/>
    </xf>
    <xf numFmtId="0" fontId="4" fillId="0" borderId="0" xfId="4" applyFont="1" applyAlignment="1">
      <alignment horizontal="left" wrapText="1"/>
    </xf>
    <xf numFmtId="0" fontId="4" fillId="0" borderId="0" xfId="4" applyFont="1" applyAlignment="1">
      <alignment horizontal="center" vertical="center" wrapText="1"/>
    </xf>
    <xf numFmtId="0" fontId="4" fillId="0" borderId="0" xfId="4" applyFont="1" applyAlignment="1">
      <alignment horizontal="center" wrapText="1"/>
    </xf>
    <xf numFmtId="0" fontId="2" fillId="0" borderId="0" xfId="4" applyAlignment="1">
      <alignment horizontal="center" vertical="center" wrapText="1"/>
    </xf>
    <xf numFmtId="164" fontId="2" fillId="0" borderId="0" xfId="4" applyNumberFormat="1" applyAlignment="1">
      <alignment horizontal="right" wrapText="1"/>
    </xf>
    <xf numFmtId="43" fontId="4" fillId="0" borderId="0" xfId="1" applyFont="1" applyAlignment="1">
      <alignment wrapText="1"/>
    </xf>
    <xf numFmtId="165" fontId="2" fillId="0" borderId="0" xfId="4" applyNumberFormat="1" applyAlignment="1">
      <alignment horizontal="center" wrapText="1"/>
    </xf>
    <xf numFmtId="9" fontId="4" fillId="0" borderId="0" xfId="4" applyNumberFormat="1" applyFont="1" applyAlignment="1">
      <alignment wrapText="1"/>
    </xf>
    <xf numFmtId="49" fontId="4" fillId="0" borderId="0" xfId="4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right" wrapText="1"/>
    </xf>
    <xf numFmtId="43" fontId="4" fillId="0" borderId="0" xfId="1" applyFont="1" applyFill="1" applyAlignment="1">
      <alignment wrapText="1"/>
    </xf>
    <xf numFmtId="165" fontId="4" fillId="0" borderId="0" xfId="4" applyNumberFormat="1" applyFont="1" applyAlignment="1">
      <alignment horizontal="right" wrapText="1"/>
    </xf>
    <xf numFmtId="165" fontId="4" fillId="0" borderId="0" xfId="2" applyNumberFormat="1" applyFont="1" applyFill="1" applyAlignment="1">
      <alignment wrapText="1"/>
    </xf>
    <xf numFmtId="9" fontId="4" fillId="0" borderId="0" xfId="5" applyFont="1" applyFill="1" applyAlignment="1">
      <alignment wrapText="1"/>
    </xf>
    <xf numFmtId="0" fontId="2" fillId="0" borderId="0" xfId="4" applyAlignment="1">
      <alignment horizontal="left" wrapText="1"/>
    </xf>
    <xf numFmtId="0" fontId="2" fillId="0" borderId="0" xfId="4" applyAlignment="1">
      <alignment horizontal="center" wrapText="1"/>
    </xf>
    <xf numFmtId="43" fontId="2" fillId="0" borderId="0" xfId="1" applyFont="1" applyAlignment="1">
      <alignment wrapText="1"/>
    </xf>
    <xf numFmtId="165" fontId="2" fillId="0" borderId="0" xfId="4" applyNumberFormat="1" applyAlignment="1">
      <alignment wrapText="1"/>
    </xf>
    <xf numFmtId="164" fontId="6" fillId="0" borderId="0" xfId="0" applyNumberFormat="1" applyFont="1" applyAlignment="1">
      <alignment horizontal="right" wrapText="1"/>
    </xf>
    <xf numFmtId="43" fontId="6" fillId="0" borderId="0" xfId="1" applyFont="1" applyAlignment="1">
      <alignment horizontal="center" wrapText="1"/>
    </xf>
    <xf numFmtId="9" fontId="6" fillId="0" borderId="0" xfId="4" applyNumberFormat="1" applyFont="1" applyAlignment="1">
      <alignment horizontal="right" vertical="center" wrapText="1"/>
    </xf>
    <xf numFmtId="164" fontId="4" fillId="0" borderId="0" xfId="2" applyNumberFormat="1" applyFont="1" applyBorder="1" applyAlignment="1">
      <alignment horizontal="right" wrapText="1"/>
    </xf>
    <xf numFmtId="165" fontId="4" fillId="0" borderId="0" xfId="1" applyNumberFormat="1" applyFont="1" applyFill="1" applyAlignment="1">
      <alignment wrapText="1"/>
    </xf>
    <xf numFmtId="0" fontId="8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43" fontId="7" fillId="0" borderId="0" xfId="1" applyFont="1" applyBorder="1" applyAlignment="1">
      <alignment wrapText="1"/>
    </xf>
    <xf numFmtId="0" fontId="7" fillId="0" borderId="0" xfId="0" applyFont="1" applyAlignment="1">
      <alignment horizontal="left" wrapText="1"/>
    </xf>
    <xf numFmtId="17" fontId="7" fillId="0" borderId="0" xfId="0" applyNumberFormat="1" applyFont="1" applyAlignment="1">
      <alignment horizontal="center" vertical="center" wrapText="1"/>
    </xf>
    <xf numFmtId="165" fontId="7" fillId="0" borderId="0" xfId="6" applyNumberFormat="1" applyFont="1" applyBorder="1" applyAlignment="1">
      <alignment wrapText="1"/>
    </xf>
    <xf numFmtId="0" fontId="7" fillId="0" borderId="0" xfId="4" applyFont="1" applyBorder="1" applyAlignment="1">
      <alignment wrapText="1"/>
    </xf>
    <xf numFmtId="0" fontId="7" fillId="0" borderId="0" xfId="4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66" fontId="4" fillId="0" borderId="0" xfId="7" applyAlignment="1">
      <alignment wrapText="1"/>
    </xf>
    <xf numFmtId="166" fontId="4" fillId="0" borderId="0" xfId="7" applyAlignment="1">
      <alignment horizontal="left" wrapText="1"/>
    </xf>
    <xf numFmtId="166" fontId="4" fillId="0" borderId="0" xfId="7" applyAlignment="1">
      <alignment horizontal="center" vertical="center" wrapText="1"/>
    </xf>
    <xf numFmtId="166" fontId="4" fillId="0" borderId="0" xfId="7" applyAlignment="1">
      <alignment horizontal="center" wrapText="1"/>
    </xf>
    <xf numFmtId="164" fontId="4" fillId="0" borderId="0" xfId="7" applyNumberFormat="1" applyAlignment="1">
      <alignment horizontal="right" wrapText="1"/>
    </xf>
    <xf numFmtId="165" fontId="4" fillId="0" borderId="0" xfId="7" applyNumberFormat="1" applyAlignment="1">
      <alignment wrapText="1"/>
    </xf>
    <xf numFmtId="1" fontId="2" fillId="0" borderId="0" xfId="4" applyNumberFormat="1" applyAlignment="1">
      <alignment horizontal="center" wrapText="1"/>
    </xf>
    <xf numFmtId="1" fontId="2" fillId="0" borderId="0" xfId="4" applyNumberFormat="1" applyAlignment="1">
      <alignment horizontal="center" vertical="center" wrapText="1"/>
    </xf>
    <xf numFmtId="1" fontId="2" fillId="0" borderId="0" xfId="1" applyNumberFormat="1" applyFont="1" applyAlignment="1">
      <alignment horizontal="right" wrapText="1"/>
    </xf>
    <xf numFmtId="165" fontId="2" fillId="0" borderId="0" xfId="4" applyNumberFormat="1" applyAlignment="1">
      <alignment horizontal="right" wrapText="1"/>
    </xf>
    <xf numFmtId="1" fontId="2" fillId="0" borderId="0" xfId="4" applyNumberFormat="1" applyAlignment="1">
      <alignment horizontal="right" wrapText="1"/>
    </xf>
    <xf numFmtId="0" fontId="2" fillId="0" borderId="0" xfId="4" applyBorder="1" applyAlignment="1">
      <alignment horizontal="left" wrapText="1"/>
    </xf>
    <xf numFmtId="0" fontId="12" fillId="0" borderId="0" xfId="4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164" fontId="4" fillId="0" borderId="0" xfId="1" applyNumberFormat="1" applyFont="1" applyBorder="1" applyAlignment="1" applyProtection="1">
      <alignment horizontal="right" wrapText="1"/>
    </xf>
    <xf numFmtId="165" fontId="4" fillId="0" borderId="0" xfId="1" applyNumberFormat="1" applyFont="1" applyBorder="1" applyAlignment="1" applyProtection="1">
      <alignment wrapText="1"/>
    </xf>
    <xf numFmtId="0" fontId="2" fillId="0" borderId="0" xfId="4" applyBorder="1" applyAlignment="1" applyProtection="1">
      <alignment wrapText="1"/>
    </xf>
    <xf numFmtId="43" fontId="2" fillId="0" borderId="0" xfId="1" applyFont="1" applyBorder="1" applyAlignment="1">
      <alignment horizontal="center" wrapText="1"/>
    </xf>
    <xf numFmtId="0" fontId="14" fillId="0" borderId="0" xfId="8" applyFont="1" applyAlignment="1">
      <alignment horizontal="left" vertical="center" wrapText="1"/>
    </xf>
    <xf numFmtId="0" fontId="11" fillId="0" borderId="0" xfId="4" applyFont="1" applyAlignment="1">
      <alignment horizontal="center" vertical="center" wrapText="1"/>
    </xf>
    <xf numFmtId="14" fontId="14" fillId="0" borderId="0" xfId="8" applyNumberFormat="1" applyFont="1" applyAlignment="1">
      <alignment horizontal="center" vertical="center" wrapText="1"/>
    </xf>
    <xf numFmtId="164" fontId="11" fillId="0" borderId="0" xfId="1" applyNumberFormat="1" applyFont="1" applyFill="1" applyAlignment="1">
      <alignment horizontal="right" wrapText="1"/>
    </xf>
    <xf numFmtId="165" fontId="11" fillId="0" borderId="0" xfId="1" applyNumberFormat="1" applyFont="1" applyFill="1" applyAlignment="1">
      <alignment wrapText="1"/>
    </xf>
    <xf numFmtId="167" fontId="11" fillId="0" borderId="0" xfId="4" applyNumberFormat="1" applyFont="1" applyAlignment="1">
      <alignment wrapText="1"/>
    </xf>
    <xf numFmtId="0" fontId="14" fillId="0" borderId="0" xfId="0" applyFont="1" applyAlignment="1">
      <alignment horizontal="left" wrapText="1"/>
    </xf>
    <xf numFmtId="14" fontId="14" fillId="0" borderId="0" xfId="0" applyNumberFormat="1" applyFont="1" applyAlignment="1">
      <alignment horizontal="center" wrapText="1"/>
    </xf>
    <xf numFmtId="44" fontId="11" fillId="0" borderId="0" xfId="1" applyNumberFormat="1" applyFont="1" applyFill="1" applyAlignment="1">
      <alignment wrapText="1"/>
    </xf>
    <xf numFmtId="14" fontId="14" fillId="0" borderId="0" xfId="8" applyNumberFormat="1" applyFont="1" applyAlignment="1">
      <alignment horizontal="center" wrapText="1"/>
    </xf>
    <xf numFmtId="10" fontId="4" fillId="0" borderId="0" xfId="4" applyNumberFormat="1" applyFont="1" applyAlignment="1">
      <alignment wrapText="1"/>
    </xf>
    <xf numFmtId="9" fontId="15" fillId="0" borderId="0" xfId="0" applyNumberFormat="1" applyFont="1" applyAlignment="1">
      <alignment vertical="top" wrapText="1" shrinkToFit="1"/>
    </xf>
    <xf numFmtId="164" fontId="4" fillId="0" borderId="0" xfId="4" applyNumberFormat="1" applyFont="1" applyAlignment="1">
      <alignment horizontal="right" wrapText="1"/>
    </xf>
    <xf numFmtId="165" fontId="4" fillId="0" borderId="0" xfId="4" applyNumberFormat="1" applyFont="1" applyAlignment="1">
      <alignment wrapText="1"/>
    </xf>
    <xf numFmtId="164" fontId="4" fillId="0" borderId="0" xfId="2" applyNumberFormat="1" applyFont="1" applyAlignment="1">
      <alignment horizontal="right" wrapText="1"/>
    </xf>
    <xf numFmtId="165" fontId="4" fillId="0" borderId="0" xfId="2" applyNumberFormat="1" applyFont="1" applyAlignment="1">
      <alignment horizontal="center" wrapText="1"/>
    </xf>
    <xf numFmtId="165" fontId="4" fillId="0" borderId="0" xfId="2" applyNumberFormat="1" applyFont="1" applyAlignment="1">
      <alignment wrapText="1"/>
    </xf>
    <xf numFmtId="0" fontId="2" fillId="0" borderId="0" xfId="4" applyAlignment="1">
      <alignment horizontal="right" wrapText="1"/>
    </xf>
    <xf numFmtId="14" fontId="2" fillId="0" borderId="0" xfId="4" applyNumberFormat="1" applyAlignment="1">
      <alignment horizontal="center" wrapText="1"/>
    </xf>
    <xf numFmtId="14" fontId="2" fillId="0" borderId="0" xfId="4" applyNumberFormat="1" applyAlignment="1">
      <alignment horizontal="center" vertical="center" wrapText="1"/>
    </xf>
    <xf numFmtId="164" fontId="4" fillId="0" borderId="0" xfId="1" applyNumberFormat="1" applyFont="1" applyFill="1" applyAlignment="1">
      <alignment horizontal="right" wrapText="1"/>
    </xf>
    <xf numFmtId="14" fontId="2" fillId="0" borderId="0" xfId="4" quotePrefix="1" applyNumberFormat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right" wrapText="1"/>
    </xf>
    <xf numFmtId="165" fontId="0" fillId="0" borderId="0" xfId="0" applyNumberFormat="1" applyAlignment="1">
      <alignment wrapText="1"/>
    </xf>
    <xf numFmtId="0" fontId="2" fillId="0" borderId="0" xfId="4"/>
    <xf numFmtId="44" fontId="0" fillId="0" borderId="0" xfId="0" applyNumberFormat="1"/>
    <xf numFmtId="10" fontId="0" fillId="0" borderId="0" xfId="0" applyNumberFormat="1"/>
    <xf numFmtId="0" fontId="4" fillId="0" borderId="0" xfId="4" applyFont="1"/>
    <xf numFmtId="14" fontId="0" fillId="0" borderId="0" xfId="0" applyNumberFormat="1"/>
    <xf numFmtId="17" fontId="4" fillId="0" borderId="0" xfId="4" applyNumberFormat="1" applyFont="1" applyAlignment="1">
      <alignment horizontal="center"/>
    </xf>
    <xf numFmtId="0" fontId="4" fillId="0" borderId="0" xfId="4" applyFont="1" applyBorder="1"/>
    <xf numFmtId="0" fontId="11" fillId="0" borderId="0" xfId="4" applyFont="1" applyAlignment="1">
      <alignment horizontal="center"/>
    </xf>
    <xf numFmtId="14" fontId="2" fillId="0" borderId="0" xfId="4" applyNumberFormat="1" applyAlignment="1">
      <alignment horizontal="right" wrapText="1"/>
    </xf>
    <xf numFmtId="0" fontId="0" fillId="0" borderId="0" xfId="0" applyAlignment="1">
      <alignment horizontal="right"/>
    </xf>
    <xf numFmtId="0" fontId="3" fillId="2" borderId="1" xfId="4" applyFont="1" applyFill="1" applyBorder="1"/>
    <xf numFmtId="44" fontId="3" fillId="2" borderId="1" xfId="4" applyNumberFormat="1" applyFont="1" applyFill="1" applyBorder="1"/>
    <xf numFmtId="0" fontId="4" fillId="0" borderId="0" xfId="4" applyFont="1" applyBorder="1" applyAlignment="1">
      <alignment horizontal="right"/>
    </xf>
    <xf numFmtId="44" fontId="4" fillId="0" borderId="0" xfId="2" applyFont="1" applyBorder="1" applyAlignment="1">
      <alignment horizontal="right"/>
    </xf>
    <xf numFmtId="43" fontId="4" fillId="0" borderId="0" xfId="1" applyFont="1" applyBorder="1" applyAlignment="1">
      <alignment horizontal="right"/>
    </xf>
    <xf numFmtId="0" fontId="4" fillId="0" borderId="0" xfId="4" applyFont="1" applyProtection="1"/>
    <xf numFmtId="0" fontId="4" fillId="0" borderId="0" xfId="4" applyFont="1" applyAlignment="1" applyProtection="1">
      <alignment horizontal="right"/>
    </xf>
    <xf numFmtId="169" fontId="4" fillId="0" borderId="0" xfId="4" applyNumberFormat="1" applyFont="1" applyAlignment="1" applyProtection="1">
      <alignment horizontal="right"/>
    </xf>
    <xf numFmtId="44" fontId="4" fillId="0" borderId="0" xfId="2" applyFont="1" applyBorder="1"/>
    <xf numFmtId="43" fontId="4" fillId="0" borderId="0" xfId="1" applyFont="1" applyAlignment="1" applyProtection="1">
      <alignment horizontal="right"/>
    </xf>
    <xf numFmtId="44" fontId="4" fillId="0" borderId="0" xfId="4" applyNumberFormat="1" applyFont="1" applyProtection="1"/>
    <xf numFmtId="44" fontId="4" fillId="0" borderId="0" xfId="1" applyNumberFormat="1" applyFont="1" applyFill="1" applyAlignment="1"/>
    <xf numFmtId="0" fontId="2" fillId="0" borderId="0" xfId="4" applyAlignment="1">
      <alignment horizontal="center"/>
    </xf>
    <xf numFmtId="170" fontId="0" fillId="0" borderId="0" xfId="0" applyNumberFormat="1"/>
    <xf numFmtId="44" fontId="4" fillId="0" borderId="0" xfId="4" applyNumberFormat="1" applyFont="1"/>
    <xf numFmtId="44" fontId="6" fillId="0" borderId="0" xfId="0" applyNumberFormat="1" applyFont="1" applyAlignment="1">
      <alignment horizontal="right"/>
    </xf>
    <xf numFmtId="0" fontId="2" fillId="0" borderId="0" xfId="9" applyBorder="1" applyProtection="1"/>
    <xf numFmtId="44" fontId="2" fillId="0" borderId="0" xfId="9" applyNumberFormat="1" applyBorder="1" applyProtection="1"/>
    <xf numFmtId="4" fontId="0" fillId="0" borderId="0" xfId="0" applyNumberFormat="1"/>
    <xf numFmtId="170" fontId="2" fillId="0" borderId="0" xfId="9" applyNumberFormat="1" applyBorder="1" applyProtection="1"/>
    <xf numFmtId="9" fontId="2" fillId="0" borderId="0" xfId="9" applyNumberFormat="1" applyBorder="1" applyProtection="1"/>
    <xf numFmtId="166" fontId="4" fillId="0" borderId="0" xfId="7"/>
    <xf numFmtId="172" fontId="4" fillId="0" borderId="0" xfId="7" applyNumberFormat="1"/>
    <xf numFmtId="44" fontId="4" fillId="0" borderId="0" xfId="7" applyNumberFormat="1"/>
    <xf numFmtId="170" fontId="4" fillId="0" borderId="0" xfId="7" applyNumberFormat="1"/>
    <xf numFmtId="0" fontId="4" fillId="0" borderId="0" xfId="4" applyFont="1" applyBorder="1" applyAlignment="1">
      <alignment horizontal="center"/>
    </xf>
    <xf numFmtId="9" fontId="4" fillId="0" borderId="0" xfId="4" applyNumberFormat="1" applyFont="1" applyBorder="1" applyAlignment="1">
      <alignment wrapText="1"/>
    </xf>
    <xf numFmtId="9" fontId="4" fillId="0" borderId="0" xfId="3" applyFont="1" applyBorder="1" applyAlignment="1"/>
    <xf numFmtId="2" fontId="12" fillId="0" borderId="0" xfId="7" applyNumberFormat="1" applyFont="1" applyAlignment="1">
      <alignment horizontal="right" wrapText="1"/>
    </xf>
    <xf numFmtId="0" fontId="0" fillId="0" borderId="0" xfId="0" applyAlignment="1">
      <alignment horizontal="center"/>
    </xf>
    <xf numFmtId="0" fontId="4" fillId="0" borderId="0" xfId="4" applyFont="1" applyAlignment="1">
      <alignment horizontal="center"/>
    </xf>
    <xf numFmtId="0" fontId="2" fillId="0" borderId="0" xfId="4" applyAlignment="1">
      <alignment horizontal="left"/>
    </xf>
    <xf numFmtId="0" fontId="4" fillId="0" borderId="0" xfId="4" applyFont="1" applyAlignment="1">
      <alignment horizontal="left"/>
    </xf>
    <xf numFmtId="0" fontId="4" fillId="0" borderId="0" xfId="4" applyFont="1" applyBorder="1" applyAlignment="1">
      <alignment horizontal="left" wrapText="1"/>
    </xf>
    <xf numFmtId="0" fontId="0" fillId="0" borderId="0" xfId="0" applyAlignment="1">
      <alignment horizontal="left"/>
    </xf>
    <xf numFmtId="0" fontId="4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14" fontId="0" fillId="0" borderId="0" xfId="0" applyNumberFormat="1" applyAlignment="1">
      <alignment horizontal="right"/>
    </xf>
    <xf numFmtId="17" fontId="4" fillId="0" borderId="0" xfId="4" applyNumberFormat="1" applyFont="1" applyAlignment="1">
      <alignment horizontal="right"/>
    </xf>
    <xf numFmtId="0" fontId="4" fillId="0" borderId="0" xfId="4" applyFont="1" applyBorder="1" applyAlignment="1">
      <alignment horizontal="right" wrapText="1"/>
    </xf>
    <xf numFmtId="44" fontId="0" fillId="0" borderId="0" xfId="0" applyNumberFormat="1" applyAlignment="1">
      <alignment horizontal="right"/>
    </xf>
    <xf numFmtId="44" fontId="11" fillId="0" borderId="0" xfId="4" applyNumberFormat="1" applyFont="1" applyAlignment="1">
      <alignment horizontal="right"/>
    </xf>
    <xf numFmtId="0" fontId="3" fillId="2" borderId="1" xfId="4" applyFont="1" applyFill="1" applyBorder="1" applyAlignment="1">
      <alignment horizontal="right"/>
    </xf>
    <xf numFmtId="9" fontId="2" fillId="0" borderId="0" xfId="9" applyNumberFormat="1" applyBorder="1" applyAlignment="1" applyProtection="1">
      <alignment horizontal="right"/>
    </xf>
    <xf numFmtId="0" fontId="3" fillId="2" borderId="1" xfId="4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70" fontId="6" fillId="0" borderId="0" xfId="0" applyNumberFormat="1" applyFont="1"/>
    <xf numFmtId="0" fontId="6" fillId="0" borderId="0" xfId="0" applyFont="1" applyAlignment="1">
      <alignment horizontal="right" vertical="center"/>
    </xf>
    <xf numFmtId="172" fontId="4" fillId="0" borderId="0" xfId="7" applyNumberFormat="1" applyAlignment="1">
      <alignment horizontal="right"/>
    </xf>
    <xf numFmtId="14" fontId="4" fillId="0" borderId="0" xfId="4" applyNumberFormat="1" applyFont="1"/>
    <xf numFmtId="1" fontId="2" fillId="0" borderId="0" xfId="4" applyNumberFormat="1" applyAlignment="1">
      <alignment horizontal="right"/>
    </xf>
    <xf numFmtId="0" fontId="6" fillId="0" borderId="0" xfId="0" applyFont="1" applyAlignment="1">
      <alignment horizontal="right"/>
    </xf>
    <xf numFmtId="43" fontId="4" fillId="0" borderId="0" xfId="1" applyFont="1" applyFill="1" applyBorder="1" applyAlignment="1">
      <alignment horizontal="right"/>
    </xf>
    <xf numFmtId="0" fontId="4" fillId="0" borderId="0" xfId="4" applyFont="1" applyBorder="1" applyAlignment="1">
      <alignment vertical="top" wrapText="1"/>
    </xf>
    <xf numFmtId="168" fontId="4" fillId="0" borderId="0" xfId="4" applyNumberFormat="1" applyFont="1" applyBorder="1" applyAlignment="1">
      <alignment horizontal="right"/>
    </xf>
    <xf numFmtId="49" fontId="4" fillId="0" borderId="0" xfId="4" applyNumberFormat="1" applyFont="1" applyBorder="1" applyAlignment="1">
      <alignment horizontal="right" vertical="center"/>
    </xf>
    <xf numFmtId="44" fontId="4" fillId="0" borderId="0" xfId="2" applyFont="1" applyFill="1" applyBorder="1" applyAlignment="1">
      <alignment horizontal="right"/>
    </xf>
    <xf numFmtId="43" fontId="4" fillId="0" borderId="0" xfId="1" applyFont="1" applyFill="1" applyAlignment="1" applyProtection="1">
      <alignment horizontal="right"/>
    </xf>
    <xf numFmtId="1" fontId="4" fillId="0" borderId="0" xfId="4" applyNumberFormat="1" applyFont="1" applyAlignment="1">
      <alignment horizontal="right"/>
    </xf>
    <xf numFmtId="14" fontId="4" fillId="0" borderId="0" xfId="4" applyNumberFormat="1" applyFont="1" applyAlignment="1">
      <alignment horizontal="right"/>
    </xf>
    <xf numFmtId="171" fontId="6" fillId="0" borderId="0" xfId="0" applyNumberFormat="1" applyFont="1" applyAlignment="1">
      <alignment horizontal="left" vertical="top"/>
    </xf>
    <xf numFmtId="9" fontId="2" fillId="0" borderId="0" xfId="9" applyNumberFormat="1" applyBorder="1" applyAlignment="1" applyProtection="1">
      <alignment horizontal="right" vertical="center"/>
    </xf>
    <xf numFmtId="0" fontId="7" fillId="0" borderId="0" xfId="0" applyFont="1" applyAlignment="1">
      <alignment horizontal="left" vertical="center"/>
    </xf>
    <xf numFmtId="0" fontId="4" fillId="0" borderId="0" xfId="4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3" fillId="2" borderId="1" xfId="4" applyFont="1" applyFill="1" applyBorder="1" applyAlignment="1">
      <alignment horizontal="center" vertical="center"/>
    </xf>
    <xf numFmtId="0" fontId="4" fillId="0" borderId="0" xfId="4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" fillId="0" borderId="0" xfId="9" applyBorder="1" applyAlignment="1" applyProtection="1">
      <alignment horizontal="center" vertical="center"/>
    </xf>
    <xf numFmtId="166" fontId="4" fillId="0" borderId="0" xfId="7" applyAlignment="1">
      <alignment horizontal="center" vertical="center"/>
    </xf>
    <xf numFmtId="14" fontId="7" fillId="0" borderId="0" xfId="0" applyNumberFormat="1" applyFont="1" applyAlignment="1">
      <alignment horizontal="right" wrapText="1"/>
    </xf>
    <xf numFmtId="44" fontId="3" fillId="2" borderId="1" xfId="4" applyNumberFormat="1" applyFont="1" applyFill="1" applyBorder="1" applyAlignment="1">
      <alignment horizontal="right"/>
    </xf>
    <xf numFmtId="170" fontId="0" fillId="0" borderId="0" xfId="0" applyNumberFormat="1" applyAlignment="1">
      <alignment horizontal="right"/>
    </xf>
    <xf numFmtId="44" fontId="17" fillId="0" borderId="0" xfId="9" applyNumberFormat="1" applyFont="1" applyBorder="1" applyAlignment="1" applyProtection="1">
      <alignment horizontal="right"/>
    </xf>
    <xf numFmtId="44" fontId="4" fillId="0" borderId="0" xfId="4" applyNumberFormat="1" applyFont="1" applyAlignment="1">
      <alignment horizontal="right"/>
    </xf>
    <xf numFmtId="44" fontId="2" fillId="0" borderId="0" xfId="9" applyNumberFormat="1" applyBorder="1" applyAlignment="1" applyProtection="1">
      <alignment horizontal="right"/>
    </xf>
    <xf numFmtId="44" fontId="4" fillId="0" borderId="0" xfId="7" applyNumberFormat="1" applyAlignment="1">
      <alignment horizontal="right"/>
    </xf>
    <xf numFmtId="44" fontId="4" fillId="0" borderId="0" xfId="4" applyNumberFormat="1" applyFont="1" applyBorder="1" applyAlignment="1">
      <alignment horizontal="right"/>
    </xf>
    <xf numFmtId="44" fontId="7" fillId="0" borderId="0" xfId="0" applyNumberFormat="1" applyFont="1" applyAlignment="1">
      <alignment horizontal="right" vertical="center"/>
    </xf>
    <xf numFmtId="44" fontId="7" fillId="0" borderId="0" xfId="0" applyNumberFormat="1" applyFont="1" applyAlignment="1">
      <alignment horizontal="right"/>
    </xf>
    <xf numFmtId="44" fontId="7" fillId="0" borderId="0" xfId="4" applyNumberFormat="1" applyFont="1" applyBorder="1" applyAlignment="1">
      <alignment horizontal="right"/>
    </xf>
    <xf numFmtId="43" fontId="3" fillId="2" borderId="1" xfId="1" applyFont="1" applyFill="1" applyBorder="1" applyAlignment="1">
      <alignment horizontal="right"/>
    </xf>
    <xf numFmtId="43" fontId="16" fillId="0" borderId="0" xfId="1" applyFont="1" applyFill="1" applyAlignment="1">
      <alignment horizontal="right"/>
    </xf>
    <xf numFmtId="43" fontId="17" fillId="0" borderId="0" xfId="1" applyFont="1" applyFill="1" applyBorder="1" applyAlignment="1" applyProtection="1">
      <alignment horizontal="right"/>
    </xf>
    <xf numFmtId="43" fontId="4" fillId="0" borderId="0" xfId="1" applyFont="1" applyFill="1" applyAlignment="1">
      <alignment horizontal="right"/>
    </xf>
    <xf numFmtId="4" fontId="0" fillId="0" borderId="0" xfId="0" applyNumberFormat="1" applyAlignment="1">
      <alignment horizontal="right"/>
    </xf>
    <xf numFmtId="43" fontId="18" fillId="0" borderId="0" xfId="1" applyFont="1" applyFill="1" applyAlignment="1">
      <alignment horizontal="right" vertical="center"/>
    </xf>
    <xf numFmtId="43" fontId="7" fillId="0" borderId="0" xfId="1" applyFont="1" applyFill="1" applyAlignment="1">
      <alignment horizontal="right"/>
    </xf>
    <xf numFmtId="43" fontId="7" fillId="0" borderId="0" xfId="1" applyFont="1" applyFill="1" applyAlignment="1">
      <alignment horizontal="right" vertical="center"/>
    </xf>
    <xf numFmtId="44" fontId="4" fillId="0" borderId="0" xfId="4" applyNumberFormat="1" applyFont="1" applyAlignment="1" applyProtection="1">
      <alignment horizontal="right"/>
    </xf>
    <xf numFmtId="44" fontId="4" fillId="0" borderId="0" xfId="1" applyNumberFormat="1" applyFont="1" applyFill="1" applyAlignment="1">
      <alignment horizontal="right"/>
    </xf>
    <xf numFmtId="170" fontId="6" fillId="0" borderId="0" xfId="0" applyNumberFormat="1" applyFont="1" applyAlignment="1">
      <alignment horizontal="right"/>
    </xf>
    <xf numFmtId="170" fontId="2" fillId="0" borderId="0" xfId="9" applyNumberFormat="1" applyBorder="1" applyAlignment="1" applyProtection="1">
      <alignment horizontal="right"/>
    </xf>
    <xf numFmtId="170" fontId="4" fillId="0" borderId="0" xfId="7" applyNumberFormat="1" applyAlignment="1">
      <alignment horizontal="right"/>
    </xf>
    <xf numFmtId="0" fontId="2" fillId="0" borderId="0" xfId="4" applyBorder="1" applyAlignment="1">
      <alignment horizontal="left"/>
    </xf>
    <xf numFmtId="0" fontId="2" fillId="0" borderId="0" xfId="9" applyBorder="1" applyAlignment="1" applyProtection="1">
      <alignment horizontal="center"/>
    </xf>
    <xf numFmtId="170" fontId="4" fillId="0" borderId="0" xfId="4" applyNumberFormat="1" applyFont="1" applyBorder="1"/>
    <xf numFmtId="170" fontId="4" fillId="0" borderId="0" xfId="4" applyNumberFormat="1" applyFont="1"/>
    <xf numFmtId="0" fontId="2" fillId="0" borderId="0" xfId="9" applyBorder="1" applyAlignment="1" applyProtection="1">
      <alignment horizontal="right"/>
    </xf>
    <xf numFmtId="14" fontId="2" fillId="0" borderId="0" xfId="9" applyNumberFormat="1" applyBorder="1" applyProtection="1"/>
    <xf numFmtId="170" fontId="4" fillId="0" borderId="0" xfId="2" applyNumberFormat="1" applyFont="1" applyFill="1" applyAlignment="1"/>
    <xf numFmtId="170" fontId="4" fillId="0" borderId="0" xfId="4" applyNumberFormat="1" applyFont="1" applyProtection="1"/>
    <xf numFmtId="170" fontId="4" fillId="0" borderId="0" xfId="4" applyNumberFormat="1" applyFont="1" applyAlignment="1" applyProtection="1">
      <alignment horizontal="center" vertical="center"/>
    </xf>
    <xf numFmtId="0" fontId="4" fillId="0" borderId="0" xfId="4" applyFont="1" applyAlignment="1" applyProtection="1">
      <alignment horizontal="center" vertical="center"/>
    </xf>
    <xf numFmtId="170" fontId="4" fillId="0" borderId="0" xfId="2" applyNumberFormat="1" applyFont="1" applyBorder="1" applyAlignment="1">
      <alignment horizontal="right"/>
    </xf>
    <xf numFmtId="170" fontId="4" fillId="0" borderId="0" xfId="2" applyNumberFormat="1" applyFont="1" applyBorder="1"/>
    <xf numFmtId="0" fontId="4" fillId="0" borderId="0" xfId="11" applyProtection="1"/>
    <xf numFmtId="170" fontId="4" fillId="0" borderId="0" xfId="11" applyNumberFormat="1" applyProtection="1"/>
    <xf numFmtId="174" fontId="4" fillId="0" borderId="0" xfId="11" applyNumberFormat="1" applyProtection="1"/>
    <xf numFmtId="174" fontId="4" fillId="0" borderId="0" xfId="11" applyNumberFormat="1" applyAlignment="1" applyProtection="1">
      <alignment horizontal="right"/>
    </xf>
    <xf numFmtId="175" fontId="4" fillId="0" borderId="0" xfId="11" applyNumberFormat="1" applyProtection="1"/>
    <xf numFmtId="170" fontId="4" fillId="0" borderId="0" xfId="1" applyNumberFormat="1" applyFont="1" applyFill="1" applyAlignment="1">
      <alignment horizontal="right"/>
    </xf>
    <xf numFmtId="170" fontId="4" fillId="0" borderId="0" xfId="1" applyNumberFormat="1" applyFont="1" applyFill="1" applyAlignment="1"/>
    <xf numFmtId="170" fontId="3" fillId="2" borderId="1" xfId="4" applyNumberFormat="1" applyFont="1" applyFill="1" applyBorder="1" applyAlignment="1">
      <alignment horizontal="right"/>
    </xf>
    <xf numFmtId="170" fontId="3" fillId="2" borderId="1" xfId="4" applyNumberFormat="1" applyFont="1" applyFill="1" applyBorder="1"/>
    <xf numFmtId="166" fontId="4" fillId="0" borderId="0" xfId="7" applyAlignment="1">
      <alignment horizontal="right"/>
    </xf>
    <xf numFmtId="0" fontId="4" fillId="0" borderId="0" xfId="11" applyAlignment="1" applyProtection="1">
      <alignment horizontal="right"/>
    </xf>
    <xf numFmtId="1" fontId="4" fillId="0" borderId="0" xfId="2" applyNumberFormat="1" applyFont="1" applyBorder="1"/>
    <xf numFmtId="44" fontId="4" fillId="0" borderId="0" xfId="11" applyNumberFormat="1" applyProtection="1"/>
    <xf numFmtId="44" fontId="4" fillId="0" borderId="0" xfId="2" applyFont="1" applyFill="1" applyAlignment="1" applyProtection="1"/>
    <xf numFmtId="44" fontId="4" fillId="0" borderId="0" xfId="2" applyFont="1" applyFill="1" applyAlignment="1"/>
    <xf numFmtId="44" fontId="2" fillId="0" borderId="0" xfId="10" applyNumberFormat="1" applyFont="1" applyFill="1" applyBorder="1" applyAlignment="1" applyProtection="1"/>
    <xf numFmtId="43" fontId="4" fillId="0" borderId="0" xfId="1" applyFont="1" applyAlignment="1">
      <alignment horizontal="right"/>
    </xf>
    <xf numFmtId="43" fontId="2" fillId="0" borderId="0" xfId="1" applyFont="1" applyBorder="1" applyAlignment="1" applyProtection="1">
      <alignment horizontal="right"/>
    </xf>
    <xf numFmtId="9" fontId="4" fillId="0" borderId="0" xfId="7" applyNumberFormat="1" applyAlignment="1">
      <alignment horizontal="right"/>
    </xf>
    <xf numFmtId="9" fontId="4" fillId="0" borderId="0" xfId="3" applyFont="1" applyBorder="1" applyAlignment="1">
      <alignment horizontal="right"/>
    </xf>
    <xf numFmtId="9" fontId="4" fillId="0" borderId="0" xfId="3" applyFont="1" applyFill="1" applyAlignment="1">
      <alignment horizontal="right"/>
    </xf>
    <xf numFmtId="0" fontId="17" fillId="0" borderId="0" xfId="9" applyFont="1" applyBorder="1" applyProtection="1"/>
    <xf numFmtId="1" fontId="4" fillId="0" borderId="0" xfId="4" applyNumberFormat="1" applyFont="1" applyAlignment="1">
      <alignment horizontal="center"/>
    </xf>
    <xf numFmtId="44" fontId="4" fillId="0" borderId="0" xfId="11" applyNumberFormat="1" applyAlignment="1" applyProtection="1">
      <alignment horizontal="right"/>
    </xf>
    <xf numFmtId="44" fontId="4" fillId="0" borderId="0" xfId="2" applyFont="1" applyAlignment="1">
      <alignment horizontal="right"/>
    </xf>
    <xf numFmtId="14" fontId="2" fillId="0" borderId="0" xfId="4" applyNumberFormat="1" applyAlignment="1">
      <alignment horizontal="right"/>
    </xf>
    <xf numFmtId="170" fontId="2" fillId="0" borderId="0" xfId="4" applyNumberFormat="1" applyAlignment="1">
      <alignment horizontal="right"/>
    </xf>
    <xf numFmtId="170" fontId="4" fillId="0" borderId="0" xfId="4" applyNumberFormat="1" applyFont="1" applyAlignment="1">
      <alignment horizontal="right"/>
    </xf>
    <xf numFmtId="0" fontId="2" fillId="0" borderId="0" xfId="4" applyAlignment="1">
      <alignment horizontal="right"/>
    </xf>
    <xf numFmtId="176" fontId="2" fillId="0" borderId="0" xfId="4" applyNumberFormat="1" applyAlignment="1">
      <alignment horizontal="right"/>
    </xf>
    <xf numFmtId="43" fontId="4" fillId="0" borderId="0" xfId="1" applyFont="1" applyFill="1" applyAlignment="1"/>
    <xf numFmtId="171" fontId="6" fillId="0" borderId="0" xfId="0" applyNumberFormat="1" applyFont="1" applyAlignment="1">
      <alignment horizontal="left" vertical="center"/>
    </xf>
    <xf numFmtId="43" fontId="2" fillId="0" borderId="0" xfId="1" applyFont="1" applyAlignment="1" applyProtection="1">
      <alignment horizontal="right"/>
    </xf>
    <xf numFmtId="0" fontId="2" fillId="0" borderId="0" xfId="4" applyAlignment="1" applyProtection="1">
      <alignment horizontal="right"/>
    </xf>
    <xf numFmtId="0" fontId="2" fillId="0" borderId="0" xfId="4" applyBorder="1" applyAlignment="1">
      <alignment horizontal="right"/>
    </xf>
    <xf numFmtId="43" fontId="2" fillId="0" borderId="0" xfId="1" applyFont="1" applyBorder="1" applyAlignment="1">
      <alignment horizontal="right"/>
    </xf>
    <xf numFmtId="9" fontId="2" fillId="0" borderId="0" xfId="4" applyNumberFormat="1" applyBorder="1" applyAlignment="1">
      <alignment horizontal="right"/>
    </xf>
    <xf numFmtId="0" fontId="11" fillId="0" borderId="0" xfId="4" applyFont="1" applyAlignment="1" applyProtection="1">
      <alignment horizontal="right"/>
    </xf>
    <xf numFmtId="0" fontId="3" fillId="2" borderId="1" xfId="4" applyFont="1" applyFill="1" applyBorder="1" applyAlignment="1">
      <alignment horizontal="left"/>
    </xf>
    <xf numFmtId="0" fontId="2" fillId="0" borderId="0" xfId="9" applyBorder="1" applyAlignment="1" applyProtection="1">
      <alignment horizontal="left"/>
    </xf>
    <xf numFmtId="0" fontId="2" fillId="0" borderId="0" xfId="4" applyAlignment="1" applyProtection="1">
      <alignment horizontal="left"/>
    </xf>
    <xf numFmtId="166" fontId="4" fillId="0" borderId="0" xfId="7" applyAlignment="1">
      <alignment horizontal="left"/>
    </xf>
    <xf numFmtId="44" fontId="11" fillId="0" borderId="0" xfId="1" applyNumberFormat="1" applyFont="1" applyFill="1" applyAlignment="1">
      <alignment horizontal="left"/>
    </xf>
    <xf numFmtId="0" fontId="4" fillId="0" borderId="0" xfId="4" applyFont="1" applyAlignment="1" applyProtection="1">
      <alignment horizontal="left"/>
    </xf>
    <xf numFmtId="0" fontId="11" fillId="0" borderId="0" xfId="4" applyFont="1" applyAlignment="1" applyProtection="1">
      <alignment horizontal="left"/>
    </xf>
    <xf numFmtId="0" fontId="3" fillId="2" borderId="1" xfId="4" applyFont="1" applyFill="1" applyBorder="1" applyAlignment="1">
      <alignment horizontal="center"/>
    </xf>
    <xf numFmtId="0" fontId="2" fillId="0" borderId="0" xfId="4" applyAlignment="1" applyProtection="1">
      <alignment horizontal="center"/>
    </xf>
    <xf numFmtId="0" fontId="12" fillId="0" borderId="0" xfId="4" applyFont="1" applyBorder="1" applyAlignment="1">
      <alignment horizontal="center"/>
    </xf>
    <xf numFmtId="166" fontId="4" fillId="0" borderId="0" xfId="7" applyAlignment="1">
      <alignment horizontal="center"/>
    </xf>
    <xf numFmtId="14" fontId="3" fillId="2" borderId="1" xfId="4" applyNumberFormat="1" applyFont="1" applyFill="1" applyBorder="1"/>
    <xf numFmtId="14" fontId="2" fillId="0" borderId="0" xfId="4" applyNumberFormat="1"/>
    <xf numFmtId="0" fontId="6" fillId="0" borderId="0" xfId="0" applyFont="1" applyAlignment="1">
      <alignment vertical="center"/>
    </xf>
    <xf numFmtId="14" fontId="2" fillId="0" borderId="0" xfId="4" applyNumberFormat="1" applyProtection="1"/>
    <xf numFmtId="14" fontId="2" fillId="0" borderId="0" xfId="4" applyNumberFormat="1" applyBorder="1"/>
    <xf numFmtId="0" fontId="12" fillId="0" borderId="0" xfId="0" applyFont="1"/>
    <xf numFmtId="14" fontId="14" fillId="0" borderId="0" xfId="8" applyNumberFormat="1" applyFont="1" applyAlignment="1">
      <alignment vertical="center" wrapText="1"/>
    </xf>
    <xf numFmtId="14" fontId="14" fillId="0" borderId="0" xfId="0" applyNumberFormat="1" applyFont="1" applyAlignment="1">
      <alignment wrapText="1"/>
    </xf>
    <xf numFmtId="14" fontId="14" fillId="0" borderId="0" xfId="8" applyNumberFormat="1" applyFont="1"/>
    <xf numFmtId="0" fontId="11" fillId="0" borderId="0" xfId="4" applyFont="1" applyProtection="1"/>
    <xf numFmtId="0" fontId="12" fillId="0" borderId="0" xfId="0" applyFont="1" applyAlignment="1">
      <alignment horizontal="right"/>
    </xf>
    <xf numFmtId="14" fontId="14" fillId="0" borderId="0" xfId="8" applyNumberFormat="1" applyFont="1" applyAlignment="1">
      <alignment horizontal="right" vertical="center" wrapText="1"/>
    </xf>
    <xf numFmtId="44" fontId="2" fillId="0" borderId="0" xfId="4" applyNumberFormat="1" applyAlignment="1">
      <alignment horizontal="right"/>
    </xf>
    <xf numFmtId="170" fontId="2" fillId="0" borderId="0" xfId="4" applyNumberFormat="1" applyAlignment="1" applyProtection="1">
      <alignment horizontal="right"/>
    </xf>
    <xf numFmtId="170" fontId="2" fillId="0" borderId="0" xfId="4" applyNumberFormat="1" applyBorder="1" applyAlignment="1">
      <alignment horizontal="right"/>
    </xf>
    <xf numFmtId="44" fontId="4" fillId="0" borderId="0" xfId="1" applyNumberFormat="1" applyFont="1" applyBorder="1" applyAlignment="1" applyProtection="1">
      <alignment horizontal="right"/>
    </xf>
    <xf numFmtId="43" fontId="3" fillId="0" borderId="0" xfId="1" applyFont="1" applyFill="1" applyBorder="1" applyAlignment="1">
      <alignment horizontal="right"/>
    </xf>
    <xf numFmtId="43" fontId="2" fillId="0" borderId="0" xfId="1" applyFont="1" applyAlignment="1">
      <alignment horizontal="right"/>
    </xf>
    <xf numFmtId="1" fontId="2" fillId="0" borderId="0" xfId="1" applyNumberFormat="1" applyFont="1" applyAlignment="1">
      <alignment horizontal="right"/>
    </xf>
    <xf numFmtId="0" fontId="16" fillId="0" borderId="0" xfId="4" applyFont="1" applyAlignment="1">
      <alignment horizontal="right"/>
    </xf>
    <xf numFmtId="44" fontId="11" fillId="0" borderId="0" xfId="1" applyNumberFormat="1" applyFont="1" applyFill="1" applyAlignment="1">
      <alignment horizontal="right"/>
    </xf>
    <xf numFmtId="170" fontId="2" fillId="0" borderId="0" xfId="4" applyNumberFormat="1"/>
    <xf numFmtId="44" fontId="2" fillId="0" borderId="0" xfId="4" applyNumberFormat="1"/>
    <xf numFmtId="44" fontId="2" fillId="0" borderId="0" xfId="4" applyNumberFormat="1" applyProtection="1"/>
    <xf numFmtId="44" fontId="2" fillId="0" borderId="0" xfId="4" applyNumberFormat="1" applyBorder="1"/>
    <xf numFmtId="170" fontId="4" fillId="0" borderId="0" xfId="1" applyNumberFormat="1" applyFont="1" applyBorder="1" applyAlignment="1" applyProtection="1"/>
    <xf numFmtId="169" fontId="4" fillId="0" borderId="0" xfId="4" applyNumberFormat="1" applyFont="1" applyProtection="1"/>
    <xf numFmtId="9" fontId="4" fillId="0" borderId="0" xfId="4" applyNumberFormat="1" applyFont="1" applyAlignment="1">
      <alignment horizontal="right" wrapText="1"/>
    </xf>
    <xf numFmtId="9" fontId="4" fillId="0" borderId="0" xfId="4" applyNumberFormat="1" applyFont="1" applyAlignment="1">
      <alignment horizontal="right"/>
    </xf>
    <xf numFmtId="177" fontId="11" fillId="0" borderId="0" xfId="4" applyNumberFormat="1" applyFont="1" applyAlignment="1">
      <alignment horizontal="right"/>
    </xf>
    <xf numFmtId="17" fontId="4" fillId="0" borderId="0" xfId="4" applyNumberFormat="1" applyFont="1"/>
    <xf numFmtId="0" fontId="11" fillId="0" borderId="0" xfId="4" applyFont="1"/>
    <xf numFmtId="1" fontId="4" fillId="0" borderId="0" xfId="4" applyNumberFormat="1" applyFont="1"/>
    <xf numFmtId="9" fontId="15" fillId="0" borderId="0" xfId="0" applyNumberFormat="1" applyFont="1" applyAlignment="1">
      <alignment horizontal="right" vertical="top" wrapText="1" shrinkToFit="1"/>
    </xf>
  </cellXfs>
  <cellStyles count="12">
    <cellStyle name="Comma 2" xfId="10" xr:uid="{7B0CD666-53F0-49C2-88A7-A0AF8D1490F2}"/>
    <cellStyle name="Excel Built-in Normal" xfId="4" xr:uid="{C1FDBB11-ED16-42C6-975D-C70E4E8D6910}"/>
    <cellStyle name="Excel Built-in Normal 1" xfId="11" xr:uid="{EAC6FF75-BA6A-436F-961F-3DC08BFDBD04}"/>
    <cellStyle name="Excel Built-in Normal 2" xfId="7" xr:uid="{85290E23-547B-42D8-BD91-7FE7C5FC88BC}"/>
    <cellStyle name="Excel Built-in Normal 3" xfId="9" xr:uid="{E04DE5FF-FA1B-471D-8D5D-94906B971BA5}"/>
    <cellStyle name="Migliaia" xfId="1" builtinId="3"/>
    <cellStyle name="Normale" xfId="0" builtinId="0"/>
    <cellStyle name="Normale 4" xfId="6" xr:uid="{E74AF70B-B748-42EE-B64B-D98FEEB1782B}"/>
    <cellStyle name="Normale_Foglio1" xfId="8" xr:uid="{527D00B3-C8A7-4C30-82CC-8703AD25E94D}"/>
    <cellStyle name="Percentuale" xfId="3" builtinId="5"/>
    <cellStyle name="Percentuale 3" xfId="5" xr:uid="{20817AA4-BBD8-4E4C-8F86-E2AE8B71EC27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8FAB5-7A73-4AD2-A4D5-DCD212961AE6}">
  <dimension ref="A1:O251"/>
  <sheetViews>
    <sheetView tabSelected="1" zoomScale="60" zoomScaleNormal="60" workbookViewId="0">
      <pane ySplit="1" topLeftCell="A2" activePane="bottomLeft" state="frozen"/>
      <selection activeCell="A24" sqref="A24"/>
      <selection pane="bottomLeft" activeCell="F17" sqref="F17"/>
    </sheetView>
  </sheetViews>
  <sheetFormatPr defaultColWidth="22.33203125" defaultRowHeight="14.4"/>
  <cols>
    <col min="1" max="1" width="40.44140625" style="83" customWidth="1"/>
    <col min="2" max="2" width="40.44140625" style="84" customWidth="1"/>
    <col min="3" max="3" width="40.44140625" style="85" customWidth="1"/>
    <col min="4" max="4" width="40.44140625" style="84" customWidth="1"/>
    <col min="5" max="5" width="40.44140625" style="86" customWidth="1"/>
    <col min="6" max="6" width="40.44140625" style="5" customWidth="1"/>
    <col min="7" max="8" width="40.44140625" style="87" customWidth="1"/>
    <col min="9" max="9" width="40.44140625" style="5" customWidth="1"/>
    <col min="10" max="15" width="22.33203125" style="5" hidden="1" customWidth="1"/>
    <col min="16" max="16384" width="22.33203125" style="5"/>
  </cols>
  <sheetData>
    <row r="1" spans="1:10" ht="35.4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1" t="s">
        <v>8</v>
      </c>
    </row>
    <row r="2" spans="1:10">
      <c r="A2" s="8" t="s">
        <v>9</v>
      </c>
      <c r="B2" s="9" t="s">
        <v>10</v>
      </c>
      <c r="C2" s="10">
        <v>1993</v>
      </c>
      <c r="D2" s="11">
        <v>2018</v>
      </c>
      <c r="E2" s="12">
        <v>3216</v>
      </c>
      <c r="F2" s="13" t="s">
        <v>11</v>
      </c>
      <c r="G2" s="14">
        <v>3216</v>
      </c>
      <c r="H2" s="14">
        <v>0</v>
      </c>
      <c r="I2" s="15">
        <v>1</v>
      </c>
      <c r="J2" s="5">
        <v>1</v>
      </c>
    </row>
    <row r="3" spans="1:10">
      <c r="A3" s="8" t="s">
        <v>12</v>
      </c>
      <c r="B3" s="9" t="s">
        <v>13</v>
      </c>
      <c r="C3" s="10">
        <v>2005</v>
      </c>
      <c r="D3" s="9">
        <v>2005</v>
      </c>
      <c r="E3" s="12">
        <v>153950</v>
      </c>
      <c r="F3" s="13" t="s">
        <v>14</v>
      </c>
      <c r="G3" s="14">
        <v>37950</v>
      </c>
      <c r="H3" s="14">
        <v>37950</v>
      </c>
      <c r="I3" s="15">
        <v>1</v>
      </c>
    </row>
    <row r="4" spans="1:10">
      <c r="A4" s="8" t="s">
        <v>12</v>
      </c>
      <c r="B4" s="9" t="s">
        <v>13</v>
      </c>
      <c r="C4" s="10">
        <v>2005</v>
      </c>
      <c r="D4" s="9">
        <v>2005</v>
      </c>
      <c r="E4" s="12">
        <v>153950</v>
      </c>
      <c r="F4" s="13" t="s">
        <v>14</v>
      </c>
      <c r="G4" s="14">
        <v>37950</v>
      </c>
      <c r="H4" s="14">
        <v>37950</v>
      </c>
      <c r="I4" s="15">
        <v>1</v>
      </c>
    </row>
    <row r="5" spans="1:10">
      <c r="A5" s="8" t="s">
        <v>15</v>
      </c>
      <c r="B5" s="9" t="s">
        <v>13</v>
      </c>
      <c r="C5" s="10">
        <v>2004</v>
      </c>
      <c r="D5" s="9">
        <v>2013</v>
      </c>
      <c r="E5" s="12">
        <v>29000</v>
      </c>
      <c r="F5" s="13" t="s">
        <v>11</v>
      </c>
      <c r="G5" s="14">
        <v>29000</v>
      </c>
      <c r="H5" s="14">
        <v>29000</v>
      </c>
      <c r="I5" s="15">
        <v>1</v>
      </c>
    </row>
    <row r="6" spans="1:10">
      <c r="A6" s="8" t="s">
        <v>16</v>
      </c>
      <c r="B6" s="9" t="s">
        <v>13</v>
      </c>
      <c r="C6" s="10">
        <v>2006</v>
      </c>
      <c r="D6" s="16" t="s">
        <v>17</v>
      </c>
      <c r="E6" s="17">
        <v>1879.39</v>
      </c>
      <c r="F6" s="18">
        <v>40000</v>
      </c>
      <c r="G6" s="19" t="s">
        <v>18</v>
      </c>
      <c r="H6" s="20">
        <v>1879.39</v>
      </c>
      <c r="I6" s="21">
        <v>1</v>
      </c>
    </row>
    <row r="7" spans="1:10">
      <c r="A7" s="8" t="s">
        <v>16</v>
      </c>
      <c r="B7" s="9" t="s">
        <v>13</v>
      </c>
      <c r="C7" s="10">
        <v>2006</v>
      </c>
      <c r="D7" s="16" t="s">
        <v>17</v>
      </c>
      <c r="E7" s="17">
        <v>1879.39</v>
      </c>
      <c r="F7" s="18">
        <v>40000</v>
      </c>
      <c r="G7" s="19" t="s">
        <v>18</v>
      </c>
      <c r="H7" s="20">
        <v>1879.39</v>
      </c>
      <c r="I7" s="21">
        <v>1</v>
      </c>
    </row>
    <row r="8" spans="1:10">
      <c r="A8" s="8" t="s">
        <v>16</v>
      </c>
      <c r="B8" s="9" t="s">
        <v>13</v>
      </c>
      <c r="C8" s="10">
        <v>2006</v>
      </c>
      <c r="D8" s="16" t="s">
        <v>17</v>
      </c>
      <c r="E8" s="17">
        <v>1879.39</v>
      </c>
      <c r="F8" s="18">
        <v>40000</v>
      </c>
      <c r="G8" s="19" t="s">
        <v>18</v>
      </c>
      <c r="H8" s="20">
        <v>1879.39</v>
      </c>
      <c r="I8" s="21">
        <v>1</v>
      </c>
    </row>
    <row r="9" spans="1:10">
      <c r="A9" s="8" t="s">
        <v>19</v>
      </c>
      <c r="B9" s="9" t="s">
        <v>13</v>
      </c>
      <c r="C9" s="10">
        <v>1998</v>
      </c>
      <c r="D9" s="16" t="s">
        <v>20</v>
      </c>
      <c r="E9" s="17">
        <v>6000</v>
      </c>
      <c r="F9" s="13" t="s">
        <v>11</v>
      </c>
      <c r="G9" s="19" t="s">
        <v>18</v>
      </c>
      <c r="H9" s="20">
        <v>6000</v>
      </c>
      <c r="I9" s="21">
        <v>1</v>
      </c>
    </row>
    <row r="10" spans="1:10">
      <c r="A10" s="8" t="s">
        <v>21</v>
      </c>
      <c r="B10" s="9" t="s">
        <v>13</v>
      </c>
      <c r="C10" s="10">
        <v>2003</v>
      </c>
      <c r="D10" s="16" t="s">
        <v>22</v>
      </c>
      <c r="E10" s="17">
        <v>4000</v>
      </c>
      <c r="F10" s="13" t="s">
        <v>11</v>
      </c>
      <c r="G10" s="19" t="s">
        <v>18</v>
      </c>
      <c r="H10" s="20">
        <v>4000</v>
      </c>
      <c r="I10" s="21">
        <v>1</v>
      </c>
    </row>
    <row r="11" spans="1:10">
      <c r="A11" s="8" t="s">
        <v>23</v>
      </c>
      <c r="B11" s="9" t="s">
        <v>13</v>
      </c>
      <c r="C11" s="10">
        <v>1998</v>
      </c>
      <c r="D11" s="16" t="s">
        <v>24</v>
      </c>
      <c r="E11" s="17">
        <v>5000</v>
      </c>
      <c r="F11" s="13" t="s">
        <v>11</v>
      </c>
      <c r="G11" s="19" t="s">
        <v>18</v>
      </c>
      <c r="H11" s="20">
        <v>5000</v>
      </c>
      <c r="I11" s="21">
        <v>1</v>
      </c>
    </row>
    <row r="12" spans="1:10">
      <c r="A12" s="8" t="s">
        <v>25</v>
      </c>
      <c r="B12" s="9" t="s">
        <v>13</v>
      </c>
      <c r="C12" s="10">
        <v>2022</v>
      </c>
      <c r="D12" s="16" t="s">
        <v>26</v>
      </c>
      <c r="E12" s="17">
        <v>99300</v>
      </c>
      <c r="F12" s="18">
        <f>+E12*80%</f>
        <v>79440</v>
      </c>
      <c r="G12" s="20">
        <v>12412.5</v>
      </c>
      <c r="H12" s="20">
        <v>86887.5</v>
      </c>
      <c r="I12" s="21">
        <v>1</v>
      </c>
    </row>
    <row r="13" spans="1:10">
      <c r="A13" s="22" t="s">
        <v>27</v>
      </c>
      <c r="B13" s="11" t="s">
        <v>13</v>
      </c>
      <c r="C13" s="23">
        <v>2006</v>
      </c>
      <c r="D13" s="11">
        <v>2006</v>
      </c>
      <c r="E13" s="12">
        <v>215500</v>
      </c>
      <c r="F13" s="24"/>
      <c r="G13" s="25">
        <v>215500</v>
      </c>
      <c r="H13" s="25"/>
      <c r="I13" s="21">
        <v>1</v>
      </c>
    </row>
    <row r="14" spans="1:10">
      <c r="A14" s="22" t="s">
        <v>27</v>
      </c>
      <c r="B14" s="11" t="s">
        <v>13</v>
      </c>
      <c r="C14" s="23">
        <v>2006</v>
      </c>
      <c r="D14" s="11">
        <v>2006</v>
      </c>
      <c r="E14" s="12">
        <v>215500</v>
      </c>
      <c r="F14" s="24"/>
      <c r="G14" s="25">
        <v>215500</v>
      </c>
      <c r="H14" s="25"/>
      <c r="I14" s="21">
        <v>1</v>
      </c>
    </row>
    <row r="15" spans="1:10">
      <c r="A15" s="22" t="s">
        <v>27</v>
      </c>
      <c r="B15" s="11" t="s">
        <v>13</v>
      </c>
      <c r="C15" s="23">
        <v>2006</v>
      </c>
      <c r="D15" s="11">
        <v>2006</v>
      </c>
      <c r="E15" s="12">
        <v>215500</v>
      </c>
      <c r="F15" s="24"/>
      <c r="G15" s="25">
        <v>215500</v>
      </c>
      <c r="H15" s="25"/>
      <c r="I15" s="21">
        <v>1</v>
      </c>
    </row>
    <row r="16" spans="1:10">
      <c r="A16" s="22" t="s">
        <v>27</v>
      </c>
      <c r="B16" s="11" t="s">
        <v>13</v>
      </c>
      <c r="C16" s="23">
        <v>2006</v>
      </c>
      <c r="D16" s="11">
        <v>2006</v>
      </c>
      <c r="E16" s="12">
        <v>215500</v>
      </c>
      <c r="F16" s="24"/>
      <c r="G16" s="25">
        <v>215500</v>
      </c>
      <c r="H16" s="25"/>
      <c r="I16" s="21">
        <v>1</v>
      </c>
    </row>
    <row r="17" spans="1:9">
      <c r="A17" s="22" t="s">
        <v>28</v>
      </c>
      <c r="B17" s="11" t="s">
        <v>13</v>
      </c>
      <c r="C17" s="23">
        <v>2008</v>
      </c>
      <c r="D17" s="11">
        <v>2008</v>
      </c>
      <c r="E17" s="12">
        <v>225000</v>
      </c>
      <c r="F17" s="24"/>
      <c r="G17" s="25">
        <v>225000</v>
      </c>
      <c r="H17" s="25"/>
      <c r="I17" s="21">
        <v>1</v>
      </c>
    </row>
    <row r="18" spans="1:9">
      <c r="A18" s="22" t="s">
        <v>29</v>
      </c>
      <c r="B18" s="11" t="s">
        <v>13</v>
      </c>
      <c r="C18" s="23">
        <v>2009</v>
      </c>
      <c r="D18" s="11">
        <v>2014</v>
      </c>
      <c r="E18" s="12">
        <v>2760</v>
      </c>
      <c r="F18" s="24"/>
      <c r="G18" s="25">
        <v>2760</v>
      </c>
      <c r="H18" s="25"/>
      <c r="I18" s="21">
        <v>1</v>
      </c>
    </row>
    <row r="19" spans="1:9">
      <c r="A19" s="22" t="s">
        <v>30</v>
      </c>
      <c r="B19" s="11" t="s">
        <v>13</v>
      </c>
      <c r="C19" s="23">
        <v>2010</v>
      </c>
      <c r="D19" s="11">
        <v>2010</v>
      </c>
      <c r="E19" s="12">
        <v>232500</v>
      </c>
      <c r="F19" s="24"/>
      <c r="G19" s="25">
        <v>232500</v>
      </c>
      <c r="H19" s="25"/>
      <c r="I19" s="21">
        <v>1</v>
      </c>
    </row>
    <row r="20" spans="1:9">
      <c r="A20" s="22" t="s">
        <v>30</v>
      </c>
      <c r="B20" s="11" t="s">
        <v>13</v>
      </c>
      <c r="C20" s="23">
        <v>2010</v>
      </c>
      <c r="D20" s="11">
        <v>2010</v>
      </c>
      <c r="E20" s="12">
        <v>232500</v>
      </c>
      <c r="F20" s="24"/>
      <c r="G20" s="25">
        <v>232500</v>
      </c>
      <c r="H20" s="25"/>
      <c r="I20" s="21">
        <v>1</v>
      </c>
    </row>
    <row r="21" spans="1:9">
      <c r="A21" s="22" t="s">
        <v>31</v>
      </c>
      <c r="B21" s="11" t="s">
        <v>13</v>
      </c>
      <c r="C21" s="23">
        <v>2010</v>
      </c>
      <c r="D21" s="11">
        <v>2010</v>
      </c>
      <c r="E21" s="12">
        <v>232500</v>
      </c>
      <c r="F21" s="24"/>
      <c r="G21" s="25">
        <v>232500</v>
      </c>
      <c r="H21" s="25"/>
      <c r="I21" s="21">
        <v>1</v>
      </c>
    </row>
    <row r="22" spans="1:9">
      <c r="A22" s="22" t="s">
        <v>32</v>
      </c>
      <c r="B22" s="11" t="s">
        <v>13</v>
      </c>
      <c r="C22" s="23">
        <v>2011</v>
      </c>
      <c r="D22" s="11">
        <v>2015</v>
      </c>
      <c r="E22" s="12">
        <v>2200</v>
      </c>
      <c r="F22" s="24"/>
      <c r="G22" s="25">
        <v>2200</v>
      </c>
      <c r="H22" s="25"/>
      <c r="I22" s="21">
        <v>1</v>
      </c>
    </row>
    <row r="23" spans="1:9">
      <c r="A23" s="22" t="s">
        <v>29</v>
      </c>
      <c r="B23" s="11" t="s">
        <v>13</v>
      </c>
      <c r="C23" s="23">
        <v>2011</v>
      </c>
      <c r="D23" s="11">
        <v>2016</v>
      </c>
      <c r="E23" s="12">
        <v>2835</v>
      </c>
      <c r="F23" s="24"/>
      <c r="G23" s="25">
        <v>2835</v>
      </c>
      <c r="H23" s="25"/>
      <c r="I23" s="21">
        <v>1</v>
      </c>
    </row>
    <row r="24" spans="1:9">
      <c r="A24" s="22" t="s">
        <v>33</v>
      </c>
      <c r="B24" s="11" t="s">
        <v>13</v>
      </c>
      <c r="C24" s="23">
        <v>2011</v>
      </c>
      <c r="D24" s="11">
        <v>2011</v>
      </c>
      <c r="E24" s="12">
        <v>238000</v>
      </c>
      <c r="F24" s="24"/>
      <c r="G24" s="25">
        <v>238000</v>
      </c>
      <c r="H24" s="25"/>
      <c r="I24" s="21">
        <v>1</v>
      </c>
    </row>
    <row r="25" spans="1:9">
      <c r="A25" s="22" t="s">
        <v>33</v>
      </c>
      <c r="B25" s="11" t="s">
        <v>13</v>
      </c>
      <c r="C25" s="23">
        <v>2012</v>
      </c>
      <c r="D25" s="11">
        <v>2012</v>
      </c>
      <c r="E25" s="12">
        <v>238000</v>
      </c>
      <c r="F25" s="24"/>
      <c r="G25" s="25">
        <v>238000</v>
      </c>
      <c r="H25" s="25"/>
      <c r="I25" s="21">
        <v>1</v>
      </c>
    </row>
    <row r="26" spans="1:9">
      <c r="A26" s="22" t="s">
        <v>33</v>
      </c>
      <c r="B26" s="11" t="s">
        <v>13</v>
      </c>
      <c r="C26" s="23">
        <v>2012</v>
      </c>
      <c r="D26" s="11">
        <v>2012</v>
      </c>
      <c r="E26" s="12">
        <v>238000</v>
      </c>
      <c r="F26" s="24"/>
      <c r="G26" s="25">
        <v>238000</v>
      </c>
      <c r="H26" s="25"/>
      <c r="I26" s="21">
        <v>1</v>
      </c>
    </row>
    <row r="27" spans="1:9">
      <c r="A27" s="22" t="s">
        <v>29</v>
      </c>
      <c r="B27" s="11" t="s">
        <v>13</v>
      </c>
      <c r="C27" s="23">
        <v>2012</v>
      </c>
      <c r="D27" s="11">
        <v>2016</v>
      </c>
      <c r="E27" s="12">
        <v>29498.98</v>
      </c>
      <c r="F27" s="24"/>
      <c r="G27" s="25">
        <v>29498.98</v>
      </c>
      <c r="H27" s="25"/>
      <c r="I27" s="21">
        <v>1</v>
      </c>
    </row>
    <row r="28" spans="1:9">
      <c r="A28" s="22" t="s">
        <v>29</v>
      </c>
      <c r="B28" s="11" t="s">
        <v>13</v>
      </c>
      <c r="C28" s="23">
        <v>2012</v>
      </c>
      <c r="D28" s="11">
        <v>2012</v>
      </c>
      <c r="E28" s="12">
        <v>240000</v>
      </c>
      <c r="F28" s="24"/>
      <c r="G28" s="25">
        <v>240000</v>
      </c>
      <c r="H28" s="25"/>
      <c r="I28" s="21">
        <v>1</v>
      </c>
    </row>
    <row r="29" spans="1:9">
      <c r="A29" s="22" t="s">
        <v>29</v>
      </c>
      <c r="B29" s="11" t="s">
        <v>13</v>
      </c>
      <c r="C29" s="23">
        <v>2012</v>
      </c>
      <c r="D29" s="11">
        <v>2012</v>
      </c>
      <c r="E29" s="12">
        <v>240000</v>
      </c>
      <c r="F29" s="24"/>
      <c r="G29" s="25">
        <v>240000</v>
      </c>
      <c r="H29" s="25"/>
      <c r="I29" s="21">
        <v>1</v>
      </c>
    </row>
    <row r="30" spans="1:9">
      <c r="A30" s="22" t="s">
        <v>34</v>
      </c>
      <c r="B30" s="11" t="s">
        <v>13</v>
      </c>
      <c r="C30" s="23">
        <v>2013</v>
      </c>
      <c r="D30" s="11">
        <v>2018</v>
      </c>
      <c r="E30" s="12">
        <v>2820</v>
      </c>
      <c r="F30" s="24"/>
      <c r="G30" s="25">
        <v>1762.5</v>
      </c>
      <c r="H30" s="25">
        <f t="shared" ref="H30:H38" si="0">E30-G30</f>
        <v>1057.5</v>
      </c>
      <c r="I30" s="21">
        <v>1</v>
      </c>
    </row>
    <row r="31" spans="1:9">
      <c r="A31" s="22" t="s">
        <v>35</v>
      </c>
      <c r="B31" s="11" t="s">
        <v>13</v>
      </c>
      <c r="C31" s="23">
        <v>2013</v>
      </c>
      <c r="D31" s="11">
        <v>2018</v>
      </c>
      <c r="E31" s="12">
        <v>2820</v>
      </c>
      <c r="F31" s="24"/>
      <c r="G31" s="25">
        <v>1762.5</v>
      </c>
      <c r="H31" s="25">
        <f t="shared" si="0"/>
        <v>1057.5</v>
      </c>
      <c r="I31" s="21">
        <v>1</v>
      </c>
    </row>
    <row r="32" spans="1:9">
      <c r="A32" s="22" t="s">
        <v>33</v>
      </c>
      <c r="B32" s="11" t="s">
        <v>13</v>
      </c>
      <c r="C32" s="23">
        <v>2013</v>
      </c>
      <c r="D32" s="11">
        <v>2013</v>
      </c>
      <c r="E32" s="12">
        <v>230260</v>
      </c>
      <c r="F32" s="24"/>
      <c r="G32" s="25">
        <v>230260</v>
      </c>
      <c r="H32" s="25">
        <f t="shared" si="0"/>
        <v>0</v>
      </c>
      <c r="I32" s="21">
        <v>1</v>
      </c>
    </row>
    <row r="33" spans="1:9">
      <c r="A33" s="22" t="s">
        <v>36</v>
      </c>
      <c r="B33" s="11" t="s">
        <v>13</v>
      </c>
      <c r="C33" s="23">
        <v>2014</v>
      </c>
      <c r="D33" s="11">
        <v>2019</v>
      </c>
      <c r="E33" s="12">
        <v>2694</v>
      </c>
      <c r="F33" s="24"/>
      <c r="G33" s="25">
        <v>1347</v>
      </c>
      <c r="H33" s="25">
        <f t="shared" si="0"/>
        <v>1347</v>
      </c>
      <c r="I33" s="21">
        <v>1</v>
      </c>
    </row>
    <row r="34" spans="1:9">
      <c r="A34" s="22" t="s">
        <v>37</v>
      </c>
      <c r="B34" s="11" t="s">
        <v>13</v>
      </c>
      <c r="C34" s="23">
        <v>2014</v>
      </c>
      <c r="D34" s="11">
        <v>2019</v>
      </c>
      <c r="E34" s="12">
        <v>2694</v>
      </c>
      <c r="F34" s="24"/>
      <c r="G34" s="25">
        <v>1347</v>
      </c>
      <c r="H34" s="25">
        <f t="shared" si="0"/>
        <v>1347</v>
      </c>
      <c r="I34" s="21">
        <v>1</v>
      </c>
    </row>
    <row r="35" spans="1:9">
      <c r="A35" s="22" t="s">
        <v>38</v>
      </c>
      <c r="B35" s="11" t="s">
        <v>13</v>
      </c>
      <c r="C35" s="23">
        <v>2016</v>
      </c>
      <c r="D35" s="11">
        <v>2016</v>
      </c>
      <c r="E35" s="12">
        <v>230500</v>
      </c>
      <c r="F35" s="24"/>
      <c r="G35" s="25">
        <v>230500</v>
      </c>
      <c r="H35" s="25">
        <f t="shared" si="0"/>
        <v>0</v>
      </c>
      <c r="I35" s="21">
        <v>1</v>
      </c>
    </row>
    <row r="36" spans="1:9">
      <c r="A36" s="22" t="s">
        <v>36</v>
      </c>
      <c r="B36" s="11" t="s">
        <v>13</v>
      </c>
      <c r="C36" s="23">
        <v>2016</v>
      </c>
      <c r="D36" s="11">
        <v>2016</v>
      </c>
      <c r="E36" s="12">
        <v>230500</v>
      </c>
      <c r="F36" s="24"/>
      <c r="G36" s="25">
        <v>230500</v>
      </c>
      <c r="H36" s="25">
        <f t="shared" si="0"/>
        <v>0</v>
      </c>
      <c r="I36" s="21">
        <v>1</v>
      </c>
    </row>
    <row r="37" spans="1:9">
      <c r="A37" s="22" t="s">
        <v>39</v>
      </c>
      <c r="B37" s="11" t="s">
        <v>13</v>
      </c>
      <c r="C37" s="23">
        <v>2022</v>
      </c>
      <c r="D37" s="11">
        <v>2022</v>
      </c>
      <c r="E37" s="12">
        <v>240000</v>
      </c>
      <c r="F37" s="24"/>
      <c r="G37" s="25">
        <v>30000</v>
      </c>
      <c r="H37" s="25">
        <f t="shared" si="0"/>
        <v>210000</v>
      </c>
      <c r="I37" s="21">
        <v>1</v>
      </c>
    </row>
    <row r="38" spans="1:9">
      <c r="A38" s="22" t="s">
        <v>40</v>
      </c>
      <c r="B38" s="11" t="s">
        <v>13</v>
      </c>
      <c r="C38" s="23">
        <v>2022</v>
      </c>
      <c r="D38" s="11">
        <v>2022</v>
      </c>
      <c r="E38" s="12">
        <v>240000</v>
      </c>
      <c r="F38" s="24"/>
      <c r="G38" s="25">
        <v>30000</v>
      </c>
      <c r="H38" s="25">
        <f t="shared" si="0"/>
        <v>210000</v>
      </c>
      <c r="I38" s="21">
        <v>1</v>
      </c>
    </row>
    <row r="39" spans="1:9">
      <c r="A39" s="22" t="s">
        <v>41</v>
      </c>
      <c r="B39" s="11" t="s">
        <v>13</v>
      </c>
      <c r="C39" s="23">
        <v>1995</v>
      </c>
      <c r="D39" s="11">
        <v>2004</v>
      </c>
      <c r="E39" s="26">
        <v>45000</v>
      </c>
      <c r="F39" s="27"/>
      <c r="G39" s="25">
        <v>45000</v>
      </c>
      <c r="H39" s="25">
        <v>45000</v>
      </c>
      <c r="I39" s="28" t="s">
        <v>42</v>
      </c>
    </row>
    <row r="40" spans="1:9">
      <c r="A40" s="22" t="s">
        <v>41</v>
      </c>
      <c r="B40" s="11" t="s">
        <v>13</v>
      </c>
      <c r="C40" s="23">
        <v>1995</v>
      </c>
      <c r="D40" s="11">
        <v>2004</v>
      </c>
      <c r="E40" s="26">
        <v>45000</v>
      </c>
      <c r="F40" s="27"/>
      <c r="G40" s="25">
        <v>45000</v>
      </c>
      <c r="H40" s="25">
        <v>45000</v>
      </c>
      <c r="I40" s="28" t="s">
        <v>42</v>
      </c>
    </row>
    <row r="41" spans="1:9">
      <c r="A41" s="22" t="s">
        <v>43</v>
      </c>
      <c r="B41" s="11" t="s">
        <v>13</v>
      </c>
      <c r="C41" s="23">
        <v>2004</v>
      </c>
      <c r="D41" s="11">
        <v>2004</v>
      </c>
      <c r="E41" s="26">
        <v>77000</v>
      </c>
      <c r="F41" s="27"/>
      <c r="G41" s="25">
        <v>77000</v>
      </c>
      <c r="H41" s="25">
        <v>77000</v>
      </c>
      <c r="I41" s="28">
        <v>1</v>
      </c>
    </row>
    <row r="42" spans="1:9">
      <c r="A42" s="22" t="s">
        <v>41</v>
      </c>
      <c r="B42" s="11" t="s">
        <v>13</v>
      </c>
      <c r="C42" s="23">
        <v>2007</v>
      </c>
      <c r="D42" s="11">
        <v>2007</v>
      </c>
      <c r="E42" s="26">
        <v>31666.67</v>
      </c>
      <c r="F42" s="27"/>
      <c r="G42" s="25">
        <v>31666.67</v>
      </c>
      <c r="H42" s="25">
        <v>31666.67</v>
      </c>
      <c r="I42" s="28" t="s">
        <v>42</v>
      </c>
    </row>
    <row r="43" spans="1:9">
      <c r="A43" s="22" t="s">
        <v>43</v>
      </c>
      <c r="B43" s="11" t="s">
        <v>13</v>
      </c>
      <c r="C43" s="23">
        <v>2000</v>
      </c>
      <c r="D43" s="11">
        <v>2013</v>
      </c>
      <c r="E43" s="26">
        <v>9000</v>
      </c>
      <c r="F43" s="27"/>
      <c r="G43" s="25">
        <v>9000</v>
      </c>
      <c r="H43" s="25">
        <v>9000</v>
      </c>
      <c r="I43" s="28">
        <v>1</v>
      </c>
    </row>
    <row r="44" spans="1:9">
      <c r="A44" s="22" t="s">
        <v>43</v>
      </c>
      <c r="B44" s="11" t="s">
        <v>13</v>
      </c>
      <c r="C44" s="23">
        <v>2001</v>
      </c>
      <c r="D44" s="11">
        <v>2013</v>
      </c>
      <c r="E44" s="26">
        <v>9000</v>
      </c>
      <c r="F44" s="27"/>
      <c r="G44" s="25">
        <v>9000</v>
      </c>
      <c r="H44" s="25">
        <v>9000</v>
      </c>
      <c r="I44" s="28">
        <v>1</v>
      </c>
    </row>
    <row r="45" spans="1:9">
      <c r="A45" s="22" t="s">
        <v>43</v>
      </c>
      <c r="B45" s="11" t="s">
        <v>13</v>
      </c>
      <c r="C45" s="23">
        <v>2001</v>
      </c>
      <c r="D45" s="11">
        <v>2013</v>
      </c>
      <c r="E45" s="26">
        <v>9504</v>
      </c>
      <c r="F45" s="27"/>
      <c r="G45" s="25">
        <v>9504</v>
      </c>
      <c r="H45" s="25">
        <v>9504</v>
      </c>
      <c r="I45" s="28">
        <v>1</v>
      </c>
    </row>
    <row r="46" spans="1:9">
      <c r="A46" s="22" t="s">
        <v>43</v>
      </c>
      <c r="B46" s="11" t="s">
        <v>13</v>
      </c>
      <c r="C46" s="23">
        <v>2001</v>
      </c>
      <c r="D46" s="11">
        <v>2013</v>
      </c>
      <c r="E46" s="26">
        <v>9000</v>
      </c>
      <c r="F46" s="27"/>
      <c r="G46" s="25">
        <v>9000</v>
      </c>
      <c r="H46" s="25">
        <v>9000</v>
      </c>
      <c r="I46" s="28">
        <v>1</v>
      </c>
    </row>
    <row r="47" spans="1:9">
      <c r="A47" s="22" t="s">
        <v>43</v>
      </c>
      <c r="B47" s="11" t="s">
        <v>13</v>
      </c>
      <c r="C47" s="23">
        <v>2000</v>
      </c>
      <c r="D47" s="11">
        <v>2015</v>
      </c>
      <c r="E47" s="26">
        <v>30199.02</v>
      </c>
      <c r="F47" s="27"/>
      <c r="G47" s="25">
        <v>30199.02</v>
      </c>
      <c r="H47" s="25">
        <v>30199.02</v>
      </c>
      <c r="I47" s="28">
        <v>1</v>
      </c>
    </row>
    <row r="48" spans="1:9">
      <c r="A48" s="22" t="s">
        <v>41</v>
      </c>
      <c r="B48" s="11" t="s">
        <v>13</v>
      </c>
      <c r="C48" s="23">
        <v>2000</v>
      </c>
      <c r="D48" s="11">
        <v>2015</v>
      </c>
      <c r="E48" s="26">
        <v>30000</v>
      </c>
      <c r="F48" s="27"/>
      <c r="G48" s="25">
        <v>30000</v>
      </c>
      <c r="H48" s="25">
        <v>30000</v>
      </c>
      <c r="I48" s="28" t="s">
        <v>42</v>
      </c>
    </row>
    <row r="49" spans="1:9">
      <c r="A49" s="22" t="s">
        <v>41</v>
      </c>
      <c r="B49" s="11" t="s">
        <v>13</v>
      </c>
      <c r="C49" s="23">
        <v>2000</v>
      </c>
      <c r="D49" s="11">
        <v>2015</v>
      </c>
      <c r="E49" s="26">
        <v>30668</v>
      </c>
      <c r="F49" s="27"/>
      <c r="G49" s="25">
        <v>30668</v>
      </c>
      <c r="H49" s="25">
        <v>30668</v>
      </c>
      <c r="I49" s="28" t="s">
        <v>42</v>
      </c>
    </row>
    <row r="50" spans="1:9">
      <c r="A50" s="22" t="s">
        <v>43</v>
      </c>
      <c r="B50" s="11" t="s">
        <v>13</v>
      </c>
      <c r="C50" s="23">
        <v>2001</v>
      </c>
      <c r="D50" s="11">
        <v>2016</v>
      </c>
      <c r="E50" s="26">
        <v>32000</v>
      </c>
      <c r="F50" s="27"/>
      <c r="G50" s="25">
        <v>32000</v>
      </c>
      <c r="H50" s="25">
        <v>32000</v>
      </c>
      <c r="I50" s="28">
        <v>1</v>
      </c>
    </row>
    <row r="51" spans="1:9">
      <c r="A51" s="22" t="s">
        <v>43</v>
      </c>
      <c r="B51" s="11" t="s">
        <v>13</v>
      </c>
      <c r="C51" s="23">
        <v>2001</v>
      </c>
      <c r="D51" s="11">
        <v>2016</v>
      </c>
      <c r="E51" s="26">
        <v>32000</v>
      </c>
      <c r="F51" s="27"/>
      <c r="G51" s="25">
        <v>32000</v>
      </c>
      <c r="H51" s="25">
        <v>32000</v>
      </c>
      <c r="I51" s="28">
        <v>1</v>
      </c>
    </row>
    <row r="52" spans="1:9">
      <c r="A52" s="22" t="s">
        <v>43</v>
      </c>
      <c r="B52" s="11" t="s">
        <v>13</v>
      </c>
      <c r="C52" s="23">
        <v>2001</v>
      </c>
      <c r="D52" s="11">
        <v>2016</v>
      </c>
      <c r="E52" s="26">
        <v>32000</v>
      </c>
      <c r="F52" s="27"/>
      <c r="G52" s="25">
        <v>32000</v>
      </c>
      <c r="H52" s="25">
        <v>32000</v>
      </c>
      <c r="I52" s="28">
        <v>1</v>
      </c>
    </row>
    <row r="53" spans="1:9">
      <c r="A53" s="22" t="s">
        <v>43</v>
      </c>
      <c r="B53" s="11" t="s">
        <v>13</v>
      </c>
      <c r="C53" s="23">
        <v>2001</v>
      </c>
      <c r="D53" s="11">
        <v>2016</v>
      </c>
      <c r="E53" s="26">
        <v>32000</v>
      </c>
      <c r="F53" s="27"/>
      <c r="G53" s="25">
        <v>32000</v>
      </c>
      <c r="H53" s="25">
        <v>32000</v>
      </c>
      <c r="I53" s="28">
        <v>1</v>
      </c>
    </row>
    <row r="54" spans="1:9">
      <c r="A54" s="22" t="s">
        <v>43</v>
      </c>
      <c r="B54" s="11" t="s">
        <v>13</v>
      </c>
      <c r="C54" s="23">
        <v>2001</v>
      </c>
      <c r="D54" s="11">
        <v>2016</v>
      </c>
      <c r="E54" s="26">
        <v>32000</v>
      </c>
      <c r="F54" s="27"/>
      <c r="G54" s="25">
        <v>32000</v>
      </c>
      <c r="H54" s="25">
        <v>32000</v>
      </c>
      <c r="I54" s="28">
        <v>1</v>
      </c>
    </row>
    <row r="55" spans="1:9">
      <c r="A55" s="22" t="s">
        <v>41</v>
      </c>
      <c r="B55" s="11" t="s">
        <v>13</v>
      </c>
      <c r="C55" s="23">
        <v>2017</v>
      </c>
      <c r="D55" s="11">
        <v>2017</v>
      </c>
      <c r="E55" s="26">
        <v>30200</v>
      </c>
      <c r="F55" s="27"/>
      <c r="G55" s="25">
        <v>30200</v>
      </c>
      <c r="H55" s="25">
        <v>30200</v>
      </c>
      <c r="I55" s="28">
        <v>1</v>
      </c>
    </row>
    <row r="56" spans="1:9">
      <c r="A56" s="22" t="s">
        <v>41</v>
      </c>
      <c r="B56" s="11" t="s">
        <v>13</v>
      </c>
      <c r="C56" s="23">
        <v>2006</v>
      </c>
      <c r="D56" s="11">
        <v>2018</v>
      </c>
      <c r="E56" s="26">
        <v>18229.509999999998</v>
      </c>
      <c r="F56" s="27"/>
      <c r="G56" s="25">
        <v>18229.509999999998</v>
      </c>
      <c r="H56" s="25">
        <v>18229.509999999998</v>
      </c>
      <c r="I56" s="28" t="s">
        <v>42</v>
      </c>
    </row>
    <row r="57" spans="1:9">
      <c r="A57" s="22" t="s">
        <v>41</v>
      </c>
      <c r="B57" s="11" t="s">
        <v>13</v>
      </c>
      <c r="C57" s="23">
        <v>2007</v>
      </c>
      <c r="D57" s="11">
        <v>2018</v>
      </c>
      <c r="E57" s="26">
        <v>19209.21</v>
      </c>
      <c r="F57" s="27"/>
      <c r="G57" s="25">
        <v>19209.21</v>
      </c>
      <c r="H57" s="25">
        <v>19209.21</v>
      </c>
      <c r="I57" s="28" t="s">
        <v>42</v>
      </c>
    </row>
    <row r="58" spans="1:9">
      <c r="A58" s="22" t="s">
        <v>43</v>
      </c>
      <c r="B58" s="11" t="s">
        <v>13</v>
      </c>
      <c r="C58" s="23">
        <v>2001</v>
      </c>
      <c r="D58" s="11">
        <v>2018</v>
      </c>
      <c r="E58" s="26">
        <v>29000</v>
      </c>
      <c r="F58" s="27"/>
      <c r="G58" s="25">
        <v>29000</v>
      </c>
      <c r="H58" s="25">
        <v>29000</v>
      </c>
      <c r="I58" s="28">
        <v>1</v>
      </c>
    </row>
    <row r="59" spans="1:9">
      <c r="A59" s="22" t="s">
        <v>43</v>
      </c>
      <c r="B59" s="11" t="s">
        <v>13</v>
      </c>
      <c r="C59" s="23">
        <v>2003</v>
      </c>
      <c r="D59" s="11">
        <v>2019</v>
      </c>
      <c r="E59" s="26">
        <v>25000</v>
      </c>
      <c r="F59" s="27"/>
      <c r="G59" s="25">
        <v>21875</v>
      </c>
      <c r="H59" s="25">
        <v>3125</v>
      </c>
      <c r="I59" s="28">
        <v>1</v>
      </c>
    </row>
    <row r="60" spans="1:9">
      <c r="A60" s="22" t="s">
        <v>43</v>
      </c>
      <c r="B60" s="11" t="s">
        <v>13</v>
      </c>
      <c r="C60" s="23">
        <v>1998</v>
      </c>
      <c r="D60" s="11">
        <v>2019</v>
      </c>
      <c r="E60" s="26">
        <v>5000</v>
      </c>
      <c r="F60" s="27"/>
      <c r="G60" s="25">
        <v>4325</v>
      </c>
      <c r="H60" s="25">
        <v>625</v>
      </c>
      <c r="I60" s="28">
        <v>1</v>
      </c>
    </row>
    <row r="61" spans="1:9">
      <c r="A61" s="22" t="s">
        <v>43</v>
      </c>
      <c r="B61" s="11" t="s">
        <v>13</v>
      </c>
      <c r="C61" s="23">
        <v>1998</v>
      </c>
      <c r="D61" s="11">
        <v>2019</v>
      </c>
      <c r="E61" s="26">
        <v>5000</v>
      </c>
      <c r="F61" s="27"/>
      <c r="G61" s="25">
        <v>4325</v>
      </c>
      <c r="H61" s="25">
        <v>625</v>
      </c>
      <c r="I61" s="28">
        <v>1</v>
      </c>
    </row>
    <row r="62" spans="1:9">
      <c r="A62" s="22" t="s">
        <v>41</v>
      </c>
      <c r="B62" s="11" t="s">
        <v>13</v>
      </c>
      <c r="C62" s="23">
        <v>2005</v>
      </c>
      <c r="D62" s="11">
        <v>2022</v>
      </c>
      <c r="E62" s="26">
        <v>5450</v>
      </c>
      <c r="F62" s="27"/>
      <c r="G62" s="25">
        <v>681.25</v>
      </c>
      <c r="H62" s="25">
        <v>4768.75</v>
      </c>
      <c r="I62" s="28" t="s">
        <v>42</v>
      </c>
    </row>
    <row r="63" spans="1:9">
      <c r="A63" s="22" t="s">
        <v>41</v>
      </c>
      <c r="B63" s="11" t="s">
        <v>13</v>
      </c>
      <c r="C63" s="23">
        <v>2005</v>
      </c>
      <c r="D63" s="11">
        <v>2022</v>
      </c>
      <c r="E63" s="26">
        <v>5450</v>
      </c>
      <c r="F63" s="27"/>
      <c r="G63" s="25">
        <v>681.25</v>
      </c>
      <c r="H63" s="25">
        <v>4768.75</v>
      </c>
      <c r="I63" s="28" t="s">
        <v>42</v>
      </c>
    </row>
    <row r="64" spans="1:9">
      <c r="A64" s="22" t="s">
        <v>43</v>
      </c>
      <c r="B64" s="11" t="s">
        <v>13</v>
      </c>
      <c r="C64" s="23">
        <v>2006</v>
      </c>
      <c r="D64" s="11">
        <v>2022</v>
      </c>
      <c r="E64" s="26">
        <v>7550</v>
      </c>
      <c r="F64" s="27"/>
      <c r="G64" s="25">
        <v>943.75</v>
      </c>
      <c r="H64" s="25">
        <v>6606.25</v>
      </c>
      <c r="I64" s="28">
        <v>1</v>
      </c>
    </row>
    <row r="65" spans="1:9">
      <c r="A65" s="22" t="s">
        <v>43</v>
      </c>
      <c r="B65" s="11" t="s">
        <v>13</v>
      </c>
      <c r="C65" s="23">
        <v>2006</v>
      </c>
      <c r="D65" s="11">
        <v>2022</v>
      </c>
      <c r="E65" s="26">
        <v>7550</v>
      </c>
      <c r="F65" s="27"/>
      <c r="G65" s="25">
        <v>943.75</v>
      </c>
      <c r="H65" s="25">
        <v>6606.25</v>
      </c>
      <c r="I65" s="28">
        <v>1</v>
      </c>
    </row>
    <row r="66" spans="1:9">
      <c r="A66" s="22" t="s">
        <v>43</v>
      </c>
      <c r="B66" s="11" t="s">
        <v>13</v>
      </c>
      <c r="C66" s="23">
        <v>2006</v>
      </c>
      <c r="D66" s="11">
        <v>2022</v>
      </c>
      <c r="E66" s="26">
        <v>15000</v>
      </c>
      <c r="F66" s="27"/>
      <c r="G66" s="25">
        <v>1875</v>
      </c>
      <c r="H66" s="25">
        <v>13125</v>
      </c>
      <c r="I66" s="28">
        <v>1</v>
      </c>
    </row>
    <row r="67" spans="1:9">
      <c r="A67" s="22" t="s">
        <v>43</v>
      </c>
      <c r="B67" s="11" t="s">
        <v>13</v>
      </c>
      <c r="C67" s="23">
        <v>2006</v>
      </c>
      <c r="D67" s="11">
        <v>2022</v>
      </c>
      <c r="E67" s="26">
        <v>15000</v>
      </c>
      <c r="F67" s="27"/>
      <c r="G67" s="25">
        <v>1875</v>
      </c>
      <c r="H67" s="25">
        <v>13125</v>
      </c>
      <c r="I67" s="28">
        <v>1</v>
      </c>
    </row>
    <row r="68" spans="1:9">
      <c r="A68" s="8" t="s">
        <v>44</v>
      </c>
      <c r="B68" s="11" t="s">
        <v>13</v>
      </c>
      <c r="C68" s="10">
        <v>2006</v>
      </c>
      <c r="D68" s="9">
        <v>2006</v>
      </c>
      <c r="E68" s="29">
        <v>153000</v>
      </c>
      <c r="F68" s="18">
        <v>113000</v>
      </c>
      <c r="G68" s="30">
        <v>153000</v>
      </c>
      <c r="H68" s="25"/>
      <c r="I68" s="6">
        <v>100</v>
      </c>
    </row>
    <row r="69" spans="1:9">
      <c r="A69" s="8" t="s">
        <v>45</v>
      </c>
      <c r="B69" s="11" t="s">
        <v>13</v>
      </c>
      <c r="C69" s="10">
        <v>1997</v>
      </c>
      <c r="D69" s="9">
        <v>2001</v>
      </c>
      <c r="E69" s="29">
        <v>23240.560000000001</v>
      </c>
      <c r="F69" s="18">
        <v>0</v>
      </c>
      <c r="G69" s="30">
        <v>23240.560000000001</v>
      </c>
      <c r="H69" s="25"/>
      <c r="I69" s="6">
        <v>100</v>
      </c>
    </row>
    <row r="70" spans="1:9">
      <c r="A70" s="8" t="s">
        <v>46</v>
      </c>
      <c r="B70" s="11" t="s">
        <v>13</v>
      </c>
      <c r="C70" s="10">
        <v>1887</v>
      </c>
      <c r="D70" s="9">
        <v>2002</v>
      </c>
      <c r="E70" s="29">
        <v>82633.100000000006</v>
      </c>
      <c r="F70" s="18">
        <v>0</v>
      </c>
      <c r="G70" s="30">
        <v>82633.100000000006</v>
      </c>
      <c r="H70" s="25"/>
      <c r="I70" s="6">
        <v>100</v>
      </c>
    </row>
    <row r="71" spans="1:9">
      <c r="A71" s="8" t="s">
        <v>47</v>
      </c>
      <c r="B71" s="11" t="s">
        <v>13</v>
      </c>
      <c r="C71" s="10">
        <v>2001</v>
      </c>
      <c r="D71" s="9">
        <v>2001</v>
      </c>
      <c r="E71" s="29">
        <v>180759.91</v>
      </c>
      <c r="F71" s="18">
        <v>0</v>
      </c>
      <c r="G71" s="30">
        <v>180759.91</v>
      </c>
      <c r="H71" s="25"/>
      <c r="I71" s="6">
        <v>5</v>
      </c>
    </row>
    <row r="72" spans="1:9">
      <c r="A72" s="8" t="s">
        <v>48</v>
      </c>
      <c r="B72" s="11" t="s">
        <v>13</v>
      </c>
      <c r="C72" s="10">
        <v>2002</v>
      </c>
      <c r="D72" s="9">
        <v>2002</v>
      </c>
      <c r="E72" s="29">
        <v>61974.83</v>
      </c>
      <c r="F72" s="18">
        <v>0</v>
      </c>
      <c r="G72" s="30">
        <v>61974.83</v>
      </c>
      <c r="H72" s="25"/>
      <c r="I72" s="6">
        <v>50</v>
      </c>
    </row>
    <row r="73" spans="1:9">
      <c r="A73" s="8" t="s">
        <v>49</v>
      </c>
      <c r="B73" s="11" t="s">
        <v>13</v>
      </c>
      <c r="C73" s="10">
        <v>2017</v>
      </c>
      <c r="D73" s="9">
        <v>2017</v>
      </c>
      <c r="E73" s="29">
        <v>112620</v>
      </c>
      <c r="F73" s="18">
        <v>0</v>
      </c>
      <c r="G73" s="30">
        <v>112620</v>
      </c>
      <c r="H73" s="25"/>
      <c r="I73" s="6">
        <v>50</v>
      </c>
    </row>
    <row r="74" spans="1:9">
      <c r="A74" s="8" t="s">
        <v>44</v>
      </c>
      <c r="B74" s="11" t="s">
        <v>13</v>
      </c>
      <c r="C74" s="10">
        <v>2007</v>
      </c>
      <c r="D74" s="9">
        <v>2019</v>
      </c>
      <c r="E74" s="29">
        <v>31025</v>
      </c>
      <c r="F74" s="18">
        <v>0</v>
      </c>
      <c r="G74" s="30">
        <v>20850.669999999998</v>
      </c>
      <c r="H74" s="25">
        <v>10174.56</v>
      </c>
      <c r="I74" s="6">
        <v>60</v>
      </c>
    </row>
    <row r="75" spans="1:9">
      <c r="A75" s="8" t="s">
        <v>50</v>
      </c>
      <c r="B75" s="11" t="s">
        <v>13</v>
      </c>
      <c r="C75" s="10">
        <v>2007</v>
      </c>
      <c r="D75" s="9">
        <v>2019</v>
      </c>
      <c r="E75" s="29">
        <v>7500</v>
      </c>
      <c r="F75" s="18">
        <v>0</v>
      </c>
      <c r="G75" s="30">
        <v>3663.7</v>
      </c>
      <c r="H75" s="25">
        <v>3836.3</v>
      </c>
      <c r="I75" s="6">
        <v>60</v>
      </c>
    </row>
    <row r="76" spans="1:9">
      <c r="A76" s="31" t="s">
        <v>51</v>
      </c>
      <c r="B76" s="11" t="s">
        <v>13</v>
      </c>
      <c r="C76" s="32" t="s">
        <v>52</v>
      </c>
      <c r="D76" s="33">
        <v>43378</v>
      </c>
      <c r="E76" s="29">
        <v>5000</v>
      </c>
      <c r="F76" s="34">
        <v>0</v>
      </c>
      <c r="G76" s="30">
        <v>5000</v>
      </c>
      <c r="H76" s="25">
        <v>0</v>
      </c>
      <c r="I76" s="6">
        <v>100</v>
      </c>
    </row>
    <row r="77" spans="1:9">
      <c r="A77" s="35" t="s">
        <v>53</v>
      </c>
      <c r="B77" s="11" t="s">
        <v>13</v>
      </c>
      <c r="C77" s="36" t="s">
        <v>54</v>
      </c>
      <c r="D77" s="33">
        <v>43805</v>
      </c>
      <c r="E77" s="29">
        <v>9000</v>
      </c>
      <c r="F77" s="34">
        <v>0</v>
      </c>
      <c r="G77" s="30">
        <v>9000</v>
      </c>
      <c r="H77" s="37">
        <v>0</v>
      </c>
      <c r="I77" s="38">
        <v>100</v>
      </c>
    </row>
    <row r="78" spans="1:9">
      <c r="A78" s="35" t="s">
        <v>55</v>
      </c>
      <c r="B78" s="11" t="s">
        <v>13</v>
      </c>
      <c r="C78" s="39" t="s">
        <v>56</v>
      </c>
      <c r="D78" s="33">
        <v>43495</v>
      </c>
      <c r="E78" s="29">
        <v>17000</v>
      </c>
      <c r="F78" s="34">
        <v>0</v>
      </c>
      <c r="G78" s="30">
        <v>17000</v>
      </c>
      <c r="H78" s="37">
        <v>0</v>
      </c>
      <c r="I78" s="38">
        <v>100</v>
      </c>
    </row>
    <row r="79" spans="1:9">
      <c r="A79" s="35" t="s">
        <v>57</v>
      </c>
      <c r="B79" s="11" t="s">
        <v>13</v>
      </c>
      <c r="C79" s="39" t="s">
        <v>58</v>
      </c>
      <c r="D79" s="33">
        <v>36676</v>
      </c>
      <c r="E79" s="29">
        <f>13944.34+872.81</f>
        <v>14817.15</v>
      </c>
      <c r="F79" s="34">
        <v>0</v>
      </c>
      <c r="G79" s="30">
        <v>0</v>
      </c>
      <c r="H79" s="37">
        <v>0</v>
      </c>
      <c r="I79" s="38">
        <v>100</v>
      </c>
    </row>
    <row r="80" spans="1:9">
      <c r="A80" s="40" t="s">
        <v>59</v>
      </c>
      <c r="B80" s="11" t="s">
        <v>13</v>
      </c>
      <c r="C80" s="39" t="s">
        <v>60</v>
      </c>
      <c r="D80" s="33">
        <v>43521</v>
      </c>
      <c r="E80" s="29">
        <v>8606.56</v>
      </c>
      <c r="F80" s="34">
        <v>0</v>
      </c>
      <c r="G80" s="30">
        <v>8606.56</v>
      </c>
      <c r="H80" s="37">
        <v>0</v>
      </c>
      <c r="I80" s="38">
        <v>100</v>
      </c>
    </row>
    <row r="81" spans="1:9">
      <c r="A81" s="31" t="s">
        <v>51</v>
      </c>
      <c r="B81" s="11" t="s">
        <v>13</v>
      </c>
      <c r="C81" s="39" t="s">
        <v>61</v>
      </c>
      <c r="D81" s="33">
        <v>43437</v>
      </c>
      <c r="E81" s="29">
        <v>6250</v>
      </c>
      <c r="F81" s="34">
        <v>0</v>
      </c>
      <c r="G81" s="30">
        <v>6250</v>
      </c>
      <c r="H81" s="37">
        <v>0</v>
      </c>
      <c r="I81" s="38">
        <v>100</v>
      </c>
    </row>
    <row r="82" spans="1:9">
      <c r="A82" s="41" t="s">
        <v>62</v>
      </c>
      <c r="B82" s="11" t="s">
        <v>13</v>
      </c>
      <c r="C82" s="39" t="s">
        <v>63</v>
      </c>
      <c r="D82" s="33">
        <v>43427</v>
      </c>
      <c r="E82" s="29">
        <v>4500</v>
      </c>
      <c r="F82" s="34">
        <v>0</v>
      </c>
      <c r="G82" s="30">
        <v>4344.2700000000004</v>
      </c>
      <c r="H82" s="37">
        <v>0</v>
      </c>
      <c r="I82" s="38">
        <v>100</v>
      </c>
    </row>
    <row r="83" spans="1:9">
      <c r="A83" s="43" t="s">
        <v>64</v>
      </c>
      <c r="B83" s="44" t="s">
        <v>13</v>
      </c>
      <c r="C83" s="45">
        <v>2003</v>
      </c>
      <c r="D83" s="44">
        <v>2017</v>
      </c>
      <c r="E83" s="46">
        <v>32000</v>
      </c>
      <c r="F83" s="13"/>
      <c r="G83" s="47">
        <v>32000</v>
      </c>
      <c r="H83" s="47"/>
      <c r="I83" s="42">
        <v>100</v>
      </c>
    </row>
    <row r="84" spans="1:9">
      <c r="A84" s="43" t="s">
        <v>65</v>
      </c>
      <c r="B84" s="44" t="s">
        <v>13</v>
      </c>
      <c r="C84" s="45">
        <v>2004</v>
      </c>
      <c r="D84" s="44">
        <v>2020</v>
      </c>
      <c r="E84" s="46">
        <v>30000</v>
      </c>
      <c r="F84" s="13"/>
      <c r="G84" s="47">
        <v>11250</v>
      </c>
      <c r="H84" s="47">
        <v>18750</v>
      </c>
      <c r="I84" s="42">
        <v>100</v>
      </c>
    </row>
    <row r="85" spans="1:9">
      <c r="A85" s="43" t="s">
        <v>64</v>
      </c>
      <c r="B85" s="44" t="s">
        <v>13</v>
      </c>
      <c r="C85" s="45">
        <v>2005</v>
      </c>
      <c r="D85" s="44">
        <v>2012</v>
      </c>
      <c r="E85" s="46">
        <v>118492</v>
      </c>
      <c r="F85" s="13">
        <v>116000</v>
      </c>
      <c r="G85" s="47">
        <v>2492</v>
      </c>
      <c r="H85" s="47"/>
      <c r="I85" s="42">
        <v>100</v>
      </c>
    </row>
    <row r="86" spans="1:9">
      <c r="A86" s="43" t="s">
        <v>64</v>
      </c>
      <c r="B86" s="44" t="s">
        <v>13</v>
      </c>
      <c r="C86" s="45">
        <v>2005</v>
      </c>
      <c r="D86" s="44">
        <v>2012</v>
      </c>
      <c r="E86" s="46">
        <v>115491.94</v>
      </c>
      <c r="F86" s="13">
        <v>112999.94</v>
      </c>
      <c r="G86" s="47">
        <v>2492</v>
      </c>
      <c r="H86" s="47"/>
      <c r="I86" s="42">
        <v>100</v>
      </c>
    </row>
    <row r="87" spans="1:9">
      <c r="A87" s="43" t="s">
        <v>66</v>
      </c>
      <c r="B87" s="44" t="s">
        <v>13</v>
      </c>
      <c r="C87" s="45">
        <v>2016</v>
      </c>
      <c r="D87" s="44">
        <v>2022</v>
      </c>
      <c r="E87" s="46">
        <v>1550</v>
      </c>
      <c r="F87" s="13"/>
      <c r="G87" s="47">
        <v>0</v>
      </c>
      <c r="H87" s="47">
        <v>1500</v>
      </c>
      <c r="I87" s="42">
        <v>100</v>
      </c>
    </row>
    <row r="88" spans="1:9">
      <c r="A88" s="22" t="s">
        <v>67</v>
      </c>
      <c r="B88" s="44" t="s">
        <v>13</v>
      </c>
      <c r="C88" s="48">
        <v>2000</v>
      </c>
      <c r="D88" s="49">
        <v>2000</v>
      </c>
      <c r="E88" s="12" t="s">
        <v>68</v>
      </c>
      <c r="F88" s="50"/>
      <c r="G88" s="14">
        <v>187872.26</v>
      </c>
      <c r="H88" s="51">
        <v>6321.62</v>
      </c>
      <c r="I88" s="52">
        <v>100</v>
      </c>
    </row>
    <row r="89" spans="1:9">
      <c r="A89" s="22" t="s">
        <v>69</v>
      </c>
      <c r="B89" s="44" t="s">
        <v>13</v>
      </c>
      <c r="C89" s="48">
        <v>1998</v>
      </c>
      <c r="D89" s="49">
        <v>2016</v>
      </c>
      <c r="E89" s="12">
        <v>37000</v>
      </c>
      <c r="F89" s="50"/>
      <c r="G89" s="14">
        <v>51480.36</v>
      </c>
      <c r="H89" s="51">
        <v>51480.36</v>
      </c>
      <c r="I89" s="52">
        <v>100</v>
      </c>
    </row>
    <row r="90" spans="1:9">
      <c r="A90" s="22" t="s">
        <v>70</v>
      </c>
      <c r="B90" s="44" t="s">
        <v>13</v>
      </c>
      <c r="C90" s="48">
        <v>2005</v>
      </c>
      <c r="D90" s="49">
        <v>2005</v>
      </c>
      <c r="E90" s="12">
        <v>175000</v>
      </c>
      <c r="F90" s="50">
        <v>113000</v>
      </c>
      <c r="G90" s="14">
        <v>0</v>
      </c>
      <c r="H90" s="51">
        <v>65625</v>
      </c>
      <c r="I90" s="52">
        <v>100</v>
      </c>
    </row>
    <row r="91" spans="1:9">
      <c r="A91" s="22" t="s">
        <v>71</v>
      </c>
      <c r="B91" s="44" t="s">
        <v>13</v>
      </c>
      <c r="C91" s="48">
        <v>1999</v>
      </c>
      <c r="D91" s="49">
        <v>2012</v>
      </c>
      <c r="E91" s="12">
        <v>22450</v>
      </c>
      <c r="F91" s="50"/>
      <c r="G91" s="14">
        <v>7143.57</v>
      </c>
      <c r="H91" s="51">
        <v>19483.3</v>
      </c>
      <c r="I91" s="52">
        <v>100</v>
      </c>
    </row>
    <row r="92" spans="1:9">
      <c r="A92" s="22" t="s">
        <v>72</v>
      </c>
      <c r="B92" s="44" t="s">
        <v>13</v>
      </c>
      <c r="C92" s="48">
        <v>2022</v>
      </c>
      <c r="D92" s="49">
        <v>2022</v>
      </c>
      <c r="E92" s="12">
        <v>210000</v>
      </c>
      <c r="F92" s="50">
        <v>120000</v>
      </c>
      <c r="G92" s="14">
        <v>0</v>
      </c>
      <c r="H92" s="51">
        <v>210001</v>
      </c>
      <c r="I92" s="52">
        <v>100</v>
      </c>
    </row>
    <row r="93" spans="1:9">
      <c r="A93" s="22" t="s">
        <v>73</v>
      </c>
      <c r="B93" s="44" t="s">
        <v>13</v>
      </c>
      <c r="C93" s="48">
        <v>2003</v>
      </c>
      <c r="D93" s="49">
        <v>2011</v>
      </c>
      <c r="E93" s="12">
        <v>72500</v>
      </c>
      <c r="F93" s="50"/>
      <c r="G93" s="14">
        <v>22983.61</v>
      </c>
      <c r="H93" s="51">
        <v>46141.93</v>
      </c>
      <c r="I93" s="52">
        <v>100</v>
      </c>
    </row>
    <row r="94" spans="1:9">
      <c r="A94" s="22" t="s">
        <v>73</v>
      </c>
      <c r="B94" s="44" t="s">
        <v>13</v>
      </c>
      <c r="C94" s="48">
        <v>2003</v>
      </c>
      <c r="D94" s="49">
        <v>2011</v>
      </c>
      <c r="E94" s="12">
        <v>72500</v>
      </c>
      <c r="F94" s="50"/>
      <c r="G94" s="14">
        <v>24895.37</v>
      </c>
      <c r="H94" s="51">
        <v>55632.26</v>
      </c>
      <c r="I94" s="52">
        <v>100</v>
      </c>
    </row>
    <row r="95" spans="1:9">
      <c r="A95" s="22" t="s">
        <v>73</v>
      </c>
      <c r="B95" s="44" t="s">
        <v>13</v>
      </c>
      <c r="C95" s="48">
        <v>2004</v>
      </c>
      <c r="D95" s="49">
        <v>2015</v>
      </c>
      <c r="E95" s="12">
        <v>38000</v>
      </c>
      <c r="F95" s="50"/>
      <c r="G95" s="14">
        <v>615.01</v>
      </c>
      <c r="H95" s="51">
        <v>4361.71</v>
      </c>
      <c r="I95" s="52">
        <v>100</v>
      </c>
    </row>
    <row r="96" spans="1:9">
      <c r="A96" s="22" t="s">
        <v>74</v>
      </c>
      <c r="B96" s="44" t="s">
        <v>13</v>
      </c>
      <c r="C96" s="48">
        <v>2002</v>
      </c>
      <c r="D96" s="49">
        <v>2019</v>
      </c>
      <c r="E96" s="12">
        <v>29000</v>
      </c>
      <c r="F96" s="50"/>
      <c r="G96" s="14">
        <v>362.5</v>
      </c>
      <c r="H96" s="51">
        <v>33517.18</v>
      </c>
      <c r="I96" s="52">
        <v>100</v>
      </c>
    </row>
    <row r="97" spans="1:10">
      <c r="A97" s="22" t="s">
        <v>75</v>
      </c>
      <c r="B97" s="44" t="s">
        <v>13</v>
      </c>
      <c r="C97" s="48">
        <v>2006</v>
      </c>
      <c r="D97" s="49">
        <v>2017</v>
      </c>
      <c r="E97" s="12">
        <v>1520</v>
      </c>
      <c r="F97" s="50"/>
      <c r="G97" s="14">
        <v>615.24</v>
      </c>
      <c r="H97" s="51">
        <v>19864.84</v>
      </c>
      <c r="I97" s="52">
        <v>100</v>
      </c>
    </row>
    <row r="98" spans="1:10" ht="15.6">
      <c r="A98" s="53" t="s">
        <v>76</v>
      </c>
      <c r="B98" s="54" t="s">
        <v>13</v>
      </c>
      <c r="C98" s="55">
        <v>2004</v>
      </c>
      <c r="D98" s="56">
        <v>2004</v>
      </c>
      <c r="E98" s="57">
        <v>186000</v>
      </c>
      <c r="F98" s="50"/>
      <c r="G98" s="58">
        <v>186000</v>
      </c>
      <c r="H98" s="58"/>
      <c r="I98" s="59">
        <v>100</v>
      </c>
      <c r="J98" s="5">
        <v>1</v>
      </c>
    </row>
    <row r="99" spans="1:10" ht="15.6">
      <c r="A99" s="53" t="s">
        <v>77</v>
      </c>
      <c r="B99" s="54" t="s">
        <v>13</v>
      </c>
      <c r="C99" s="55">
        <v>2005</v>
      </c>
      <c r="D99" s="56">
        <v>2005</v>
      </c>
      <c r="E99" s="57">
        <v>180000</v>
      </c>
      <c r="F99" s="50"/>
      <c r="G99" s="58">
        <v>180000</v>
      </c>
      <c r="H99" s="58"/>
      <c r="I99" s="59">
        <v>100</v>
      </c>
      <c r="J99" s="5">
        <v>1</v>
      </c>
    </row>
    <row r="100" spans="1:10" ht="15.6">
      <c r="A100" s="53" t="s">
        <v>78</v>
      </c>
      <c r="B100" s="54" t="s">
        <v>13</v>
      </c>
      <c r="C100" s="55">
        <v>2008</v>
      </c>
      <c r="D100" s="56">
        <v>2015</v>
      </c>
      <c r="E100" s="57">
        <v>224000</v>
      </c>
      <c r="F100" s="50"/>
      <c r="G100" s="58">
        <v>224000</v>
      </c>
      <c r="H100" s="58"/>
      <c r="I100" s="59">
        <v>100</v>
      </c>
      <c r="J100" s="5">
        <v>1</v>
      </c>
    </row>
    <row r="101" spans="1:10" ht="15.6">
      <c r="A101" s="53" t="s">
        <v>79</v>
      </c>
      <c r="B101" s="54" t="s">
        <v>13</v>
      </c>
      <c r="C101" s="55">
        <v>2010</v>
      </c>
      <c r="D101" s="56">
        <v>2016</v>
      </c>
      <c r="E101" s="57">
        <v>177500</v>
      </c>
      <c r="F101" s="50"/>
      <c r="G101" s="58">
        <v>177500</v>
      </c>
      <c r="H101" s="58"/>
      <c r="I101" s="59">
        <v>100</v>
      </c>
      <c r="J101" s="5">
        <v>1</v>
      </c>
    </row>
    <row r="102" spans="1:10" ht="15.6">
      <c r="A102" s="53" t="s">
        <v>79</v>
      </c>
      <c r="B102" s="54" t="s">
        <v>13</v>
      </c>
      <c r="C102" s="55">
        <v>2010</v>
      </c>
      <c r="D102" s="56">
        <v>2016</v>
      </c>
      <c r="E102" s="57">
        <v>177500</v>
      </c>
      <c r="F102" s="50"/>
      <c r="G102" s="58">
        <v>177500</v>
      </c>
      <c r="H102" s="58"/>
      <c r="I102" s="59">
        <v>100</v>
      </c>
      <c r="J102" s="5">
        <v>1</v>
      </c>
    </row>
    <row r="103" spans="1:10" ht="15.6">
      <c r="A103" s="53" t="s">
        <v>79</v>
      </c>
      <c r="B103" s="54" t="s">
        <v>13</v>
      </c>
      <c r="C103" s="55">
        <v>2010</v>
      </c>
      <c r="D103" s="56">
        <v>2015</v>
      </c>
      <c r="E103" s="57">
        <v>177500</v>
      </c>
      <c r="F103" s="50"/>
      <c r="G103" s="58">
        <v>177500</v>
      </c>
      <c r="H103" s="58"/>
      <c r="I103" s="59">
        <v>100</v>
      </c>
      <c r="J103" s="5">
        <v>1</v>
      </c>
    </row>
    <row r="104" spans="1:10" ht="15.6">
      <c r="A104" s="53" t="s">
        <v>80</v>
      </c>
      <c r="B104" s="54" t="s">
        <v>13</v>
      </c>
      <c r="C104" s="55">
        <v>2011</v>
      </c>
      <c r="D104" s="56">
        <v>2016</v>
      </c>
      <c r="E104" s="57">
        <v>235000</v>
      </c>
      <c r="F104" s="50"/>
      <c r="G104" s="58">
        <v>235000</v>
      </c>
      <c r="H104" s="58"/>
      <c r="I104" s="59">
        <v>100</v>
      </c>
      <c r="J104" s="5">
        <v>1</v>
      </c>
    </row>
    <row r="105" spans="1:10" ht="15.6">
      <c r="A105" s="53" t="s">
        <v>81</v>
      </c>
      <c r="B105" s="54" t="s">
        <v>13</v>
      </c>
      <c r="C105" s="55">
        <v>2017</v>
      </c>
      <c r="D105" s="56">
        <v>2017</v>
      </c>
      <c r="E105" s="57">
        <v>225000</v>
      </c>
      <c r="F105" s="50"/>
      <c r="G105" s="58">
        <v>225000</v>
      </c>
      <c r="H105" s="58"/>
      <c r="I105" s="59">
        <v>100</v>
      </c>
      <c r="J105" s="5">
        <v>1</v>
      </c>
    </row>
    <row r="106" spans="1:10" ht="15.6">
      <c r="A106" s="53" t="s">
        <v>82</v>
      </c>
      <c r="B106" s="54" t="s">
        <v>13</v>
      </c>
      <c r="C106" s="55">
        <v>2018</v>
      </c>
      <c r="D106" s="56">
        <v>2018</v>
      </c>
      <c r="E106" s="57">
        <v>211300</v>
      </c>
      <c r="F106" s="50"/>
      <c r="G106" s="58">
        <v>211300</v>
      </c>
      <c r="H106" s="58"/>
      <c r="I106" s="59">
        <v>100</v>
      </c>
      <c r="J106" s="5">
        <v>1</v>
      </c>
    </row>
    <row r="107" spans="1:10" ht="15.6">
      <c r="A107" s="53" t="s">
        <v>81</v>
      </c>
      <c r="B107" s="54" t="s">
        <v>13</v>
      </c>
      <c r="C107" s="55">
        <v>2019</v>
      </c>
      <c r="D107" s="56">
        <v>2019</v>
      </c>
      <c r="E107" s="57">
        <v>230000</v>
      </c>
      <c r="F107" s="50"/>
      <c r="G107" s="58">
        <v>201250</v>
      </c>
      <c r="H107" s="58">
        <v>28750</v>
      </c>
      <c r="I107" s="59">
        <v>100</v>
      </c>
      <c r="J107" s="5">
        <v>1</v>
      </c>
    </row>
    <row r="108" spans="1:10" ht="15.6">
      <c r="A108" s="53" t="s">
        <v>81</v>
      </c>
      <c r="B108" s="54" t="s">
        <v>13</v>
      </c>
      <c r="C108" s="55">
        <v>2019</v>
      </c>
      <c r="D108" s="56">
        <v>2019</v>
      </c>
      <c r="E108" s="57">
        <v>230000</v>
      </c>
      <c r="F108" s="50"/>
      <c r="G108" s="58">
        <v>201250</v>
      </c>
      <c r="H108" s="58">
        <v>28750</v>
      </c>
      <c r="I108" s="59">
        <v>100</v>
      </c>
      <c r="J108" s="5">
        <v>1</v>
      </c>
    </row>
    <row r="109" spans="1:10" ht="15.6">
      <c r="A109" s="53" t="s">
        <v>81</v>
      </c>
      <c r="B109" s="54" t="s">
        <v>13</v>
      </c>
      <c r="C109" s="55">
        <v>2019</v>
      </c>
      <c r="D109" s="56">
        <v>2019</v>
      </c>
      <c r="E109" s="57">
        <v>230000</v>
      </c>
      <c r="F109" s="50"/>
      <c r="G109" s="58">
        <v>201250</v>
      </c>
      <c r="H109" s="58">
        <v>28750</v>
      </c>
      <c r="I109" s="59">
        <v>100</v>
      </c>
      <c r="J109" s="5">
        <v>1</v>
      </c>
    </row>
    <row r="110" spans="1:10">
      <c r="A110" s="22"/>
      <c r="B110" s="44"/>
      <c r="C110" s="48"/>
      <c r="D110" s="49"/>
      <c r="E110" s="12"/>
      <c r="F110" s="60">
        <v>193333.33</v>
      </c>
      <c r="G110" s="14"/>
      <c r="H110" s="51"/>
      <c r="I110" s="59"/>
      <c r="J110" s="5">
        <v>1</v>
      </c>
    </row>
    <row r="111" spans="1:10">
      <c r="A111" s="22"/>
      <c r="B111" s="44"/>
      <c r="C111" s="48"/>
      <c r="D111" s="49"/>
      <c r="E111" s="12"/>
      <c r="F111" s="60">
        <v>193333.33</v>
      </c>
      <c r="G111" s="14"/>
      <c r="H111" s="51"/>
      <c r="J111" s="5">
        <v>1</v>
      </c>
    </row>
    <row r="112" spans="1:10">
      <c r="A112" s="61" t="s">
        <v>83</v>
      </c>
      <c r="B112" s="62" t="s">
        <v>84</v>
      </c>
      <c r="C112" s="63">
        <v>38714</v>
      </c>
      <c r="D112" s="63">
        <v>41295</v>
      </c>
      <c r="E112" s="64">
        <v>1780</v>
      </c>
      <c r="F112" s="50"/>
      <c r="G112" s="65">
        <v>1780</v>
      </c>
      <c r="H112" s="65">
        <v>0</v>
      </c>
      <c r="I112" s="66">
        <v>1</v>
      </c>
    </row>
    <row r="113" spans="1:9">
      <c r="A113" s="61" t="s">
        <v>85</v>
      </c>
      <c r="B113" s="62" t="s">
        <v>84</v>
      </c>
      <c r="C113" s="63">
        <v>40315</v>
      </c>
      <c r="D113" s="63">
        <v>41741</v>
      </c>
      <c r="E113" s="64">
        <v>1030</v>
      </c>
      <c r="F113" s="50"/>
      <c r="G113" s="65">
        <v>1030</v>
      </c>
      <c r="H113" s="65">
        <v>0</v>
      </c>
      <c r="I113" s="66">
        <v>1</v>
      </c>
    </row>
    <row r="114" spans="1:9">
      <c r="A114" s="67" t="s">
        <v>86</v>
      </c>
      <c r="B114" s="62" t="s">
        <v>84</v>
      </c>
      <c r="C114" s="68">
        <v>40520</v>
      </c>
      <c r="D114" s="63">
        <v>44908</v>
      </c>
      <c r="E114" s="64">
        <v>40000</v>
      </c>
      <c r="F114" s="50"/>
      <c r="G114" s="65">
        <v>1616.4383561643799</v>
      </c>
      <c r="H114" s="65">
        <v>38383.561643835601</v>
      </c>
      <c r="I114" s="66">
        <v>1</v>
      </c>
    </row>
    <row r="115" spans="1:9">
      <c r="A115" s="67" t="s">
        <v>86</v>
      </c>
      <c r="B115" s="62" t="s">
        <v>84</v>
      </c>
      <c r="C115" s="68">
        <v>40532</v>
      </c>
      <c r="D115" s="63">
        <v>44908</v>
      </c>
      <c r="E115" s="64">
        <v>40000</v>
      </c>
      <c r="F115" s="50"/>
      <c r="G115" s="65">
        <v>1616.4383561643799</v>
      </c>
      <c r="H115" s="65">
        <v>38383.561643835601</v>
      </c>
      <c r="I115" s="66">
        <v>1</v>
      </c>
    </row>
    <row r="116" spans="1:9">
      <c r="A116" s="61" t="s">
        <v>87</v>
      </c>
      <c r="B116" s="62" t="s">
        <v>84</v>
      </c>
      <c r="C116" s="63">
        <v>38562</v>
      </c>
      <c r="D116" s="63">
        <v>40452</v>
      </c>
      <c r="E116" s="64">
        <v>1942.5</v>
      </c>
      <c r="F116" s="50"/>
      <c r="G116" s="65">
        <v>1942.5</v>
      </c>
      <c r="H116" s="65">
        <v>0</v>
      </c>
      <c r="I116" s="66">
        <v>1</v>
      </c>
    </row>
    <row r="117" spans="1:9">
      <c r="A117" s="61" t="s">
        <v>88</v>
      </c>
      <c r="B117" s="62" t="s">
        <v>84</v>
      </c>
      <c r="C117" s="63">
        <v>36496</v>
      </c>
      <c r="D117" s="63">
        <v>42401</v>
      </c>
      <c r="E117" s="64">
        <v>30000</v>
      </c>
      <c r="F117" s="50"/>
      <c r="G117" s="65">
        <v>30000</v>
      </c>
      <c r="H117" s="65">
        <v>0</v>
      </c>
      <c r="I117" s="66">
        <v>1</v>
      </c>
    </row>
    <row r="118" spans="1:9">
      <c r="A118" s="61" t="s">
        <v>88</v>
      </c>
      <c r="B118" s="62" t="s">
        <v>84</v>
      </c>
      <c r="C118" s="63">
        <v>36389</v>
      </c>
      <c r="D118" s="63">
        <v>42401</v>
      </c>
      <c r="E118" s="64">
        <v>30000</v>
      </c>
      <c r="F118" s="50"/>
      <c r="G118" s="65">
        <v>30000</v>
      </c>
      <c r="H118" s="65">
        <v>0</v>
      </c>
      <c r="I118" s="66">
        <v>1</v>
      </c>
    </row>
    <row r="119" spans="1:9">
      <c r="A119" s="61" t="s">
        <v>85</v>
      </c>
      <c r="B119" s="62" t="s">
        <v>84</v>
      </c>
      <c r="C119" s="63">
        <v>38716</v>
      </c>
      <c r="D119" s="63">
        <v>40561</v>
      </c>
      <c r="E119" s="64">
        <v>1070</v>
      </c>
      <c r="F119" s="50"/>
      <c r="G119" s="65">
        <v>1070</v>
      </c>
      <c r="H119" s="65">
        <v>0</v>
      </c>
      <c r="I119" s="66">
        <v>1</v>
      </c>
    </row>
    <row r="120" spans="1:9">
      <c r="A120" s="61" t="s">
        <v>85</v>
      </c>
      <c r="B120" s="62" t="s">
        <v>84</v>
      </c>
      <c r="C120" s="63">
        <v>39990</v>
      </c>
      <c r="D120" s="63">
        <v>41799</v>
      </c>
      <c r="E120" s="64">
        <v>2150</v>
      </c>
      <c r="F120" s="50"/>
      <c r="G120" s="65">
        <v>2150</v>
      </c>
      <c r="H120" s="65">
        <v>0</v>
      </c>
      <c r="I120" s="66">
        <v>1</v>
      </c>
    </row>
    <row r="121" spans="1:9">
      <c r="A121" s="61" t="s">
        <v>89</v>
      </c>
      <c r="B121" s="62" t="s">
        <v>84</v>
      </c>
      <c r="C121" s="63">
        <v>38350</v>
      </c>
      <c r="D121" s="63">
        <v>38363</v>
      </c>
      <c r="E121" s="64">
        <v>205000</v>
      </c>
      <c r="F121" s="50"/>
      <c r="G121" s="65">
        <v>205000</v>
      </c>
      <c r="H121" s="65">
        <v>0</v>
      </c>
      <c r="I121" s="66">
        <v>1</v>
      </c>
    </row>
    <row r="122" spans="1:9">
      <c r="A122" s="61" t="s">
        <v>89</v>
      </c>
      <c r="B122" s="62" t="s">
        <v>84</v>
      </c>
      <c r="C122" s="63">
        <v>38350</v>
      </c>
      <c r="D122" s="63">
        <v>38363</v>
      </c>
      <c r="E122" s="64">
        <v>205000</v>
      </c>
      <c r="F122" s="50"/>
      <c r="G122" s="65">
        <v>205000</v>
      </c>
      <c r="H122" s="65">
        <v>0</v>
      </c>
      <c r="I122" s="66">
        <v>1</v>
      </c>
    </row>
    <row r="123" spans="1:9">
      <c r="A123" s="61" t="s">
        <v>83</v>
      </c>
      <c r="B123" s="62" t="s">
        <v>84</v>
      </c>
      <c r="C123" s="63">
        <v>38707</v>
      </c>
      <c r="D123" s="63">
        <v>41263</v>
      </c>
      <c r="E123" s="64">
        <v>1780</v>
      </c>
      <c r="F123" s="50"/>
      <c r="G123" s="65">
        <v>1780</v>
      </c>
      <c r="H123" s="65">
        <v>0</v>
      </c>
      <c r="I123" s="66">
        <v>1</v>
      </c>
    </row>
    <row r="124" spans="1:9">
      <c r="A124" s="61" t="s">
        <v>83</v>
      </c>
      <c r="B124" s="62" t="s">
        <v>84</v>
      </c>
      <c r="C124" s="63">
        <v>38714</v>
      </c>
      <c r="D124" s="63">
        <v>41263</v>
      </c>
      <c r="E124" s="64">
        <v>1780</v>
      </c>
      <c r="F124" s="50"/>
      <c r="G124" s="65">
        <v>1780</v>
      </c>
      <c r="H124" s="65">
        <v>0</v>
      </c>
      <c r="I124" s="66">
        <v>1</v>
      </c>
    </row>
    <row r="125" spans="1:9">
      <c r="A125" s="61" t="s">
        <v>90</v>
      </c>
      <c r="B125" s="62" t="s">
        <v>84</v>
      </c>
      <c r="C125" s="63">
        <v>39211</v>
      </c>
      <c r="D125" s="63">
        <v>41786</v>
      </c>
      <c r="E125" s="64">
        <v>2250</v>
      </c>
      <c r="F125" s="50"/>
      <c r="G125" s="65">
        <v>2250</v>
      </c>
      <c r="H125" s="65">
        <v>0</v>
      </c>
      <c r="I125" s="66">
        <v>1</v>
      </c>
    </row>
    <row r="126" spans="1:9">
      <c r="A126" s="61" t="s">
        <v>90</v>
      </c>
      <c r="B126" s="62" t="s">
        <v>84</v>
      </c>
      <c r="C126" s="63">
        <v>39272</v>
      </c>
      <c r="D126" s="63">
        <v>41191</v>
      </c>
      <c r="E126" s="64">
        <v>2475</v>
      </c>
      <c r="F126" s="50"/>
      <c r="G126" s="65">
        <v>2475</v>
      </c>
      <c r="H126" s="65">
        <v>0</v>
      </c>
      <c r="I126" s="66">
        <v>1</v>
      </c>
    </row>
    <row r="127" spans="1:9">
      <c r="A127" s="61" t="s">
        <v>91</v>
      </c>
      <c r="B127" s="62" t="s">
        <v>84</v>
      </c>
      <c r="C127" s="63">
        <v>43453</v>
      </c>
      <c r="D127" s="63">
        <v>43433</v>
      </c>
      <c r="E127" s="64">
        <v>247163</v>
      </c>
      <c r="F127" s="69">
        <v>199952</v>
      </c>
      <c r="G127" s="65">
        <v>247163</v>
      </c>
      <c r="H127" s="65">
        <v>0</v>
      </c>
      <c r="I127" s="66">
        <v>1</v>
      </c>
    </row>
    <row r="128" spans="1:9">
      <c r="A128" s="61" t="s">
        <v>92</v>
      </c>
      <c r="B128" s="62" t="s">
        <v>84</v>
      </c>
      <c r="C128" s="63">
        <v>43439</v>
      </c>
      <c r="D128" s="63">
        <v>43489</v>
      </c>
      <c r="E128" s="64">
        <v>238317.55</v>
      </c>
      <c r="F128" s="69">
        <v>192753.73</v>
      </c>
      <c r="G128" s="65">
        <v>238317.55</v>
      </c>
      <c r="H128" s="65">
        <v>0</v>
      </c>
      <c r="I128" s="66">
        <v>1</v>
      </c>
    </row>
    <row r="129" spans="1:15">
      <c r="A129" s="61" t="s">
        <v>92</v>
      </c>
      <c r="B129" s="62" t="s">
        <v>84</v>
      </c>
      <c r="C129" s="63">
        <v>43453</v>
      </c>
      <c r="D129" s="63">
        <v>43433</v>
      </c>
      <c r="E129" s="64">
        <v>238317.55</v>
      </c>
      <c r="F129" s="69">
        <v>192753.73</v>
      </c>
      <c r="G129" s="65">
        <v>238317.55</v>
      </c>
      <c r="H129" s="65">
        <v>0</v>
      </c>
      <c r="I129" s="66">
        <v>1</v>
      </c>
    </row>
    <row r="130" spans="1:15">
      <c r="A130" s="61" t="s">
        <v>92</v>
      </c>
      <c r="B130" s="62" t="s">
        <v>84</v>
      </c>
      <c r="C130" s="63">
        <v>43448</v>
      </c>
      <c r="D130" s="63">
        <v>43489</v>
      </c>
      <c r="E130" s="64">
        <v>238317.55</v>
      </c>
      <c r="F130" s="69">
        <v>192753.73</v>
      </c>
      <c r="G130" s="65">
        <v>238317.55</v>
      </c>
      <c r="H130" s="65">
        <v>0</v>
      </c>
      <c r="I130" s="66">
        <v>1</v>
      </c>
    </row>
    <row r="131" spans="1:15">
      <c r="A131" s="61" t="s">
        <v>92</v>
      </c>
      <c r="B131" s="62" t="s">
        <v>84</v>
      </c>
      <c r="C131" s="70">
        <v>43735</v>
      </c>
      <c r="D131" s="63">
        <v>43775</v>
      </c>
      <c r="E131" s="64">
        <v>240350</v>
      </c>
      <c r="F131" s="69">
        <v>192416.76</v>
      </c>
      <c r="G131" s="65">
        <v>193596.98630136999</v>
      </c>
      <c r="H131" s="65">
        <v>46753.013698629999</v>
      </c>
      <c r="I131" s="66">
        <v>1</v>
      </c>
    </row>
    <row r="132" spans="1:15">
      <c r="A132" s="22" t="s">
        <v>93</v>
      </c>
      <c r="B132" s="44" t="s">
        <v>84</v>
      </c>
      <c r="C132" s="48">
        <v>2001</v>
      </c>
      <c r="D132" s="49">
        <v>2015</v>
      </c>
      <c r="E132" s="12">
        <v>90000</v>
      </c>
      <c r="F132" s="50" t="s">
        <v>94</v>
      </c>
      <c r="G132" s="14">
        <v>77400</v>
      </c>
      <c r="H132" s="51">
        <v>12600</v>
      </c>
      <c r="I132" s="287">
        <v>0.7</v>
      </c>
      <c r="J132" s="287"/>
      <c r="K132" s="287"/>
      <c r="L132" s="287"/>
      <c r="M132" s="287"/>
      <c r="N132" s="287"/>
      <c r="O132" s="287"/>
    </row>
    <row r="133" spans="1:15">
      <c r="A133" s="22" t="s">
        <v>93</v>
      </c>
      <c r="B133" s="44" t="s">
        <v>84</v>
      </c>
      <c r="C133" s="48">
        <v>2002</v>
      </c>
      <c r="D133" s="49">
        <v>2012</v>
      </c>
      <c r="E133" s="12">
        <v>120000</v>
      </c>
      <c r="F133" s="50" t="s">
        <v>94</v>
      </c>
      <c r="G133" s="14">
        <v>109500</v>
      </c>
      <c r="H133" s="51">
        <v>10500</v>
      </c>
      <c r="I133" s="287">
        <v>1</v>
      </c>
      <c r="J133" s="287"/>
      <c r="K133" s="287"/>
      <c r="L133" s="287"/>
      <c r="M133" s="287"/>
      <c r="N133" s="287"/>
      <c r="O133" s="287"/>
    </row>
    <row r="134" spans="1:15">
      <c r="A134" s="22" t="s">
        <v>93</v>
      </c>
      <c r="B134" s="44" t="s">
        <v>84</v>
      </c>
      <c r="C134" s="48">
        <v>2003</v>
      </c>
      <c r="D134" s="49">
        <v>2016</v>
      </c>
      <c r="E134" s="12">
        <v>120000</v>
      </c>
      <c r="F134" s="50" t="s">
        <v>94</v>
      </c>
      <c r="G134" s="14">
        <v>96000</v>
      </c>
      <c r="H134" s="51">
        <v>24000</v>
      </c>
      <c r="I134" s="287">
        <v>0.7</v>
      </c>
      <c r="J134" s="287"/>
      <c r="K134" s="287"/>
      <c r="L134" s="287"/>
      <c r="M134" s="287"/>
      <c r="N134" s="287"/>
      <c r="O134" s="287"/>
    </row>
    <row r="135" spans="1:15">
      <c r="A135" s="22" t="s">
        <v>93</v>
      </c>
      <c r="B135" s="44" t="s">
        <v>84</v>
      </c>
      <c r="C135" s="48">
        <v>2003</v>
      </c>
      <c r="D135" s="49">
        <v>2003</v>
      </c>
      <c r="E135" s="12">
        <v>221000</v>
      </c>
      <c r="F135" s="50" t="s">
        <v>94</v>
      </c>
      <c r="G135" s="14">
        <v>221000</v>
      </c>
      <c r="H135" s="51" t="s">
        <v>94</v>
      </c>
      <c r="I135" s="287">
        <v>1</v>
      </c>
      <c r="J135" s="287"/>
      <c r="K135" s="287"/>
      <c r="L135" s="287"/>
      <c r="M135" s="287"/>
      <c r="N135" s="287"/>
      <c r="O135" s="287"/>
    </row>
    <row r="136" spans="1:15">
      <c r="A136" s="22" t="s">
        <v>93</v>
      </c>
      <c r="B136" s="44" t="s">
        <v>84</v>
      </c>
      <c r="C136" s="48">
        <v>2003</v>
      </c>
      <c r="D136" s="49">
        <v>2003</v>
      </c>
      <c r="E136" s="12">
        <v>221000</v>
      </c>
      <c r="F136" s="50" t="s">
        <v>94</v>
      </c>
      <c r="G136" s="14">
        <v>221000</v>
      </c>
      <c r="H136" s="51" t="s">
        <v>94</v>
      </c>
      <c r="I136" s="287">
        <v>1</v>
      </c>
      <c r="J136" s="287"/>
      <c r="K136" s="287"/>
      <c r="L136" s="287"/>
      <c r="M136" s="287"/>
      <c r="N136" s="287"/>
      <c r="O136" s="287"/>
    </row>
    <row r="137" spans="1:15">
      <c r="A137" s="22" t="s">
        <v>95</v>
      </c>
      <c r="B137" s="44" t="s">
        <v>84</v>
      </c>
      <c r="C137" s="48">
        <v>2004</v>
      </c>
      <c r="D137" s="49">
        <v>2019</v>
      </c>
      <c r="E137" s="12">
        <v>41880</v>
      </c>
      <c r="F137" s="50" t="s">
        <v>94</v>
      </c>
      <c r="G137" s="14">
        <v>11256</v>
      </c>
      <c r="H137" s="51">
        <v>30624</v>
      </c>
      <c r="I137" s="287">
        <v>1</v>
      </c>
      <c r="J137" s="287"/>
      <c r="K137" s="287"/>
      <c r="L137" s="287"/>
      <c r="M137" s="287"/>
      <c r="N137" s="287"/>
      <c r="O137" s="287"/>
    </row>
    <row r="138" spans="1:15">
      <c r="A138" s="22" t="s">
        <v>95</v>
      </c>
      <c r="B138" s="44" t="s">
        <v>84</v>
      </c>
      <c r="C138" s="48">
        <v>2004</v>
      </c>
      <c r="D138" s="49">
        <v>2019</v>
      </c>
      <c r="E138" s="12">
        <v>41880</v>
      </c>
      <c r="F138" s="50" t="s">
        <v>94</v>
      </c>
      <c r="G138" s="14">
        <v>11256</v>
      </c>
      <c r="H138" s="51">
        <v>30624</v>
      </c>
      <c r="I138" s="287">
        <v>1</v>
      </c>
      <c r="J138" s="287"/>
      <c r="K138" s="287"/>
      <c r="L138" s="287"/>
      <c r="M138" s="287"/>
      <c r="N138" s="287"/>
      <c r="O138" s="287"/>
    </row>
    <row r="139" spans="1:15">
      <c r="A139" s="22" t="s">
        <v>96</v>
      </c>
      <c r="B139" s="44" t="s">
        <v>84</v>
      </c>
      <c r="C139" s="48">
        <v>2005</v>
      </c>
      <c r="D139" s="49">
        <v>2005</v>
      </c>
      <c r="E139" s="12">
        <v>207000</v>
      </c>
      <c r="F139" s="50" t="s">
        <v>94</v>
      </c>
      <c r="G139" s="14">
        <v>199400</v>
      </c>
      <c r="H139" s="51">
        <v>7600</v>
      </c>
      <c r="I139" s="287">
        <v>1</v>
      </c>
      <c r="J139" s="287"/>
      <c r="K139" s="287"/>
      <c r="L139" s="287"/>
      <c r="M139" s="287"/>
      <c r="N139" s="287"/>
      <c r="O139" s="287"/>
    </row>
    <row r="140" spans="1:15">
      <c r="A140" s="22" t="s">
        <v>96</v>
      </c>
      <c r="B140" s="44" t="s">
        <v>84</v>
      </c>
      <c r="C140" s="48">
        <v>2005</v>
      </c>
      <c r="D140" s="49">
        <v>2005</v>
      </c>
      <c r="E140" s="12">
        <v>207000</v>
      </c>
      <c r="F140" s="50" t="s">
        <v>94</v>
      </c>
      <c r="G140" s="14">
        <v>199400</v>
      </c>
      <c r="H140" s="51">
        <v>7600</v>
      </c>
      <c r="I140" s="287">
        <v>1</v>
      </c>
      <c r="J140" s="287"/>
      <c r="K140" s="287"/>
      <c r="L140" s="287"/>
      <c r="M140" s="287"/>
      <c r="N140" s="287"/>
      <c r="O140" s="287"/>
    </row>
    <row r="141" spans="1:15">
      <c r="A141" s="22" t="s">
        <v>96</v>
      </c>
      <c r="B141" s="44" t="s">
        <v>84</v>
      </c>
      <c r="C141" s="48">
        <v>2005</v>
      </c>
      <c r="D141" s="49">
        <v>2005</v>
      </c>
      <c r="E141" s="12">
        <v>207000</v>
      </c>
      <c r="F141" s="50" t="s">
        <v>94</v>
      </c>
      <c r="G141" s="14">
        <v>199400</v>
      </c>
      <c r="H141" s="51">
        <v>7600</v>
      </c>
      <c r="I141" s="287">
        <v>0.7</v>
      </c>
      <c r="J141" s="287"/>
      <c r="K141" s="287"/>
      <c r="L141" s="287"/>
      <c r="M141" s="287"/>
      <c r="N141" s="287"/>
      <c r="O141" s="287"/>
    </row>
    <row r="142" spans="1:15">
      <c r="A142" s="22" t="s">
        <v>96</v>
      </c>
      <c r="B142" s="44" t="s">
        <v>84</v>
      </c>
      <c r="C142" s="48">
        <v>2005</v>
      </c>
      <c r="D142" s="49">
        <v>2005</v>
      </c>
      <c r="E142" s="12">
        <v>207000</v>
      </c>
      <c r="F142" s="50" t="s">
        <v>94</v>
      </c>
      <c r="G142" s="14">
        <v>199400</v>
      </c>
      <c r="H142" s="51">
        <v>7600</v>
      </c>
      <c r="I142" s="287">
        <v>0.7</v>
      </c>
      <c r="J142" s="287"/>
      <c r="K142" s="287"/>
      <c r="L142" s="287"/>
      <c r="M142" s="287"/>
      <c r="N142" s="287"/>
      <c r="O142" s="287"/>
    </row>
    <row r="143" spans="1:15">
      <c r="A143" s="22" t="s">
        <v>93</v>
      </c>
      <c r="B143" s="44" t="s">
        <v>84</v>
      </c>
      <c r="C143" s="48">
        <v>2006</v>
      </c>
      <c r="D143" s="49">
        <v>2016</v>
      </c>
      <c r="E143" s="12">
        <v>150000</v>
      </c>
      <c r="F143" s="50" t="s">
        <v>94</v>
      </c>
      <c r="G143" s="14">
        <v>150000</v>
      </c>
      <c r="H143" s="51" t="s">
        <v>94</v>
      </c>
      <c r="I143" s="287">
        <v>0.69</v>
      </c>
      <c r="J143" s="287"/>
      <c r="K143" s="287"/>
      <c r="L143" s="287"/>
      <c r="M143" s="287"/>
      <c r="N143" s="287"/>
      <c r="O143" s="287"/>
    </row>
    <row r="144" spans="1:15">
      <c r="A144" s="22" t="s">
        <v>93</v>
      </c>
      <c r="B144" s="44" t="s">
        <v>84</v>
      </c>
      <c r="C144" s="48">
        <v>2006</v>
      </c>
      <c r="D144" s="49">
        <v>2018</v>
      </c>
      <c r="E144" s="12">
        <v>60000</v>
      </c>
      <c r="F144" s="50" t="s">
        <v>94</v>
      </c>
      <c r="G144" s="14">
        <v>24000</v>
      </c>
      <c r="H144" s="51">
        <v>36000</v>
      </c>
      <c r="I144" s="287">
        <v>1</v>
      </c>
      <c r="J144" s="287"/>
      <c r="K144" s="287"/>
      <c r="L144" s="287"/>
      <c r="M144" s="287"/>
      <c r="N144" s="287"/>
      <c r="O144" s="287"/>
    </row>
    <row r="145" spans="1:15">
      <c r="A145" s="22" t="s">
        <v>97</v>
      </c>
      <c r="B145" s="44" t="s">
        <v>84</v>
      </c>
      <c r="C145" s="48">
        <v>2006</v>
      </c>
      <c r="D145" s="49">
        <v>2006</v>
      </c>
      <c r="E145" s="12">
        <v>184000</v>
      </c>
      <c r="F145" s="50" t="s">
        <v>94</v>
      </c>
      <c r="G145" s="14">
        <v>184000</v>
      </c>
      <c r="H145" s="51" t="s">
        <v>94</v>
      </c>
      <c r="I145" s="71">
        <v>1</v>
      </c>
      <c r="J145" s="71"/>
      <c r="K145" s="71"/>
      <c r="L145" s="71"/>
      <c r="M145" s="71"/>
      <c r="N145" s="71"/>
      <c r="O145" s="71"/>
    </row>
    <row r="146" spans="1:15">
      <c r="A146" s="22" t="s">
        <v>97</v>
      </c>
      <c r="B146" s="44" t="s">
        <v>84</v>
      </c>
      <c r="C146" s="48">
        <v>2006</v>
      </c>
      <c r="D146" s="49">
        <v>2006</v>
      </c>
      <c r="E146" s="12">
        <v>184000</v>
      </c>
      <c r="F146" s="50" t="s">
        <v>94</v>
      </c>
      <c r="G146" s="14">
        <v>184000</v>
      </c>
      <c r="H146" s="51" t="s">
        <v>94</v>
      </c>
      <c r="I146" s="287">
        <v>1</v>
      </c>
      <c r="J146" s="287"/>
      <c r="K146" s="287"/>
      <c r="L146" s="287"/>
      <c r="M146" s="287"/>
      <c r="N146" s="287"/>
      <c r="O146" s="287"/>
    </row>
    <row r="147" spans="1:15">
      <c r="A147" s="22" t="s">
        <v>98</v>
      </c>
      <c r="B147" s="44" t="s">
        <v>84</v>
      </c>
      <c r="C147" s="48">
        <v>2006</v>
      </c>
      <c r="D147" s="49">
        <v>2006</v>
      </c>
      <c r="E147" s="12">
        <v>175000</v>
      </c>
      <c r="F147" s="50" t="s">
        <v>94</v>
      </c>
      <c r="G147" s="14">
        <v>170000</v>
      </c>
      <c r="H147" s="51">
        <v>5000</v>
      </c>
      <c r="I147" s="287">
        <v>0.7</v>
      </c>
      <c r="J147" s="287"/>
      <c r="K147" s="287"/>
      <c r="L147" s="287"/>
      <c r="M147" s="287"/>
      <c r="N147" s="287"/>
      <c r="O147" s="287"/>
    </row>
    <row r="148" spans="1:15">
      <c r="A148" s="22" t="s">
        <v>98</v>
      </c>
      <c r="B148" s="44" t="s">
        <v>84</v>
      </c>
      <c r="C148" s="48">
        <v>2006</v>
      </c>
      <c r="D148" s="49">
        <v>2006</v>
      </c>
      <c r="E148" s="12">
        <v>175000</v>
      </c>
      <c r="F148" s="50" t="s">
        <v>94</v>
      </c>
      <c r="G148" s="14">
        <v>170000</v>
      </c>
      <c r="H148" s="51">
        <v>5000</v>
      </c>
      <c r="I148" s="287">
        <v>0.7</v>
      </c>
      <c r="J148" s="287"/>
      <c r="K148" s="287"/>
      <c r="L148" s="287"/>
      <c r="M148" s="287"/>
      <c r="N148" s="287"/>
      <c r="O148" s="287"/>
    </row>
    <row r="149" spans="1:15">
      <c r="A149" s="22" t="s">
        <v>98</v>
      </c>
      <c r="B149" s="44" t="s">
        <v>84</v>
      </c>
      <c r="C149" s="48">
        <v>2006</v>
      </c>
      <c r="D149" s="49">
        <v>2006</v>
      </c>
      <c r="E149" s="12">
        <v>175000</v>
      </c>
      <c r="F149" s="50" t="s">
        <v>94</v>
      </c>
      <c r="G149" s="14">
        <v>170000</v>
      </c>
      <c r="H149" s="51">
        <v>5000</v>
      </c>
      <c r="I149" s="71">
        <v>1</v>
      </c>
      <c r="J149" s="71"/>
      <c r="K149" s="71"/>
      <c r="L149" s="71"/>
      <c r="M149" s="71"/>
      <c r="N149" s="71"/>
      <c r="O149" s="71"/>
    </row>
    <row r="150" spans="1:15">
      <c r="A150" s="22" t="s">
        <v>99</v>
      </c>
      <c r="B150" s="44" t="s">
        <v>84</v>
      </c>
      <c r="C150" s="48">
        <v>2007</v>
      </c>
      <c r="D150" s="49">
        <v>2007</v>
      </c>
      <c r="E150" s="12">
        <v>203000</v>
      </c>
      <c r="F150" s="50" t="s">
        <v>94</v>
      </c>
      <c r="G150" s="14">
        <v>188600</v>
      </c>
      <c r="H150" s="51">
        <v>14400</v>
      </c>
      <c r="I150" s="71">
        <v>1</v>
      </c>
      <c r="J150" s="71"/>
      <c r="K150" s="71"/>
      <c r="L150" s="71"/>
      <c r="M150" s="71"/>
      <c r="N150" s="71"/>
      <c r="O150" s="71"/>
    </row>
    <row r="151" spans="1:15">
      <c r="A151" s="22" t="s">
        <v>99</v>
      </c>
      <c r="B151" s="44" t="s">
        <v>84</v>
      </c>
      <c r="C151" s="48">
        <v>2007</v>
      </c>
      <c r="D151" s="49">
        <v>2007</v>
      </c>
      <c r="E151" s="12">
        <v>203000</v>
      </c>
      <c r="F151" s="50" t="s">
        <v>94</v>
      </c>
      <c r="G151" s="14">
        <v>188600</v>
      </c>
      <c r="H151" s="51">
        <v>14400</v>
      </c>
      <c r="I151" s="71">
        <v>1</v>
      </c>
      <c r="J151" s="71"/>
      <c r="K151" s="71"/>
      <c r="L151" s="71"/>
      <c r="M151" s="71"/>
      <c r="N151" s="71"/>
      <c r="O151" s="71"/>
    </row>
    <row r="152" spans="1:15">
      <c r="A152" s="22" t="s">
        <v>99</v>
      </c>
      <c r="B152" s="44" t="s">
        <v>84</v>
      </c>
      <c r="C152" s="48">
        <v>2007</v>
      </c>
      <c r="D152" s="49">
        <v>2007</v>
      </c>
      <c r="E152" s="12">
        <v>203000</v>
      </c>
      <c r="F152" s="50" t="s">
        <v>94</v>
      </c>
      <c r="G152" s="14">
        <v>188600</v>
      </c>
      <c r="H152" s="51">
        <v>14400</v>
      </c>
      <c r="I152" s="71">
        <v>1</v>
      </c>
      <c r="J152" s="71"/>
      <c r="K152" s="71"/>
      <c r="L152" s="71"/>
      <c r="M152" s="71"/>
      <c r="N152" s="71"/>
      <c r="O152" s="71"/>
    </row>
    <row r="153" spans="1:15">
      <c r="A153" s="22" t="s">
        <v>99</v>
      </c>
      <c r="B153" s="44" t="s">
        <v>84</v>
      </c>
      <c r="C153" s="48">
        <v>2007</v>
      </c>
      <c r="D153" s="49">
        <v>2007</v>
      </c>
      <c r="E153" s="12">
        <v>203000</v>
      </c>
      <c r="F153" s="50" t="s">
        <v>94</v>
      </c>
      <c r="G153" s="14">
        <v>188600</v>
      </c>
      <c r="H153" s="51">
        <v>14400</v>
      </c>
      <c r="I153" s="71">
        <v>1</v>
      </c>
      <c r="J153" s="71"/>
      <c r="K153" s="71"/>
      <c r="L153" s="71"/>
      <c r="M153" s="71"/>
      <c r="N153" s="71"/>
      <c r="O153" s="71"/>
    </row>
    <row r="154" spans="1:15">
      <c r="A154" s="22" t="s">
        <v>100</v>
      </c>
      <c r="B154" s="44" t="s">
        <v>84</v>
      </c>
      <c r="C154" s="48">
        <v>2008</v>
      </c>
      <c r="D154" s="49">
        <v>2008</v>
      </c>
      <c r="E154" s="12">
        <v>241500</v>
      </c>
      <c r="F154" s="50" t="s">
        <v>94</v>
      </c>
      <c r="G154" s="14">
        <v>224800</v>
      </c>
      <c r="H154" s="51">
        <v>16700</v>
      </c>
      <c r="I154" s="71">
        <v>1</v>
      </c>
      <c r="J154" s="71"/>
      <c r="K154" s="71"/>
      <c r="L154" s="71"/>
      <c r="M154" s="71"/>
      <c r="N154" s="71"/>
      <c r="O154" s="71"/>
    </row>
    <row r="155" spans="1:15">
      <c r="A155" s="22" t="s">
        <v>100</v>
      </c>
      <c r="B155" s="44" t="s">
        <v>84</v>
      </c>
      <c r="C155" s="48">
        <v>2008</v>
      </c>
      <c r="D155" s="49">
        <v>2008</v>
      </c>
      <c r="E155" s="12">
        <v>257017.25</v>
      </c>
      <c r="F155" s="50" t="s">
        <v>94</v>
      </c>
      <c r="G155" s="14">
        <v>226351.73</v>
      </c>
      <c r="H155" s="51">
        <v>30665.52</v>
      </c>
      <c r="I155" s="71">
        <v>1</v>
      </c>
      <c r="J155" s="71"/>
      <c r="K155" s="71"/>
      <c r="L155" s="71"/>
      <c r="M155" s="71"/>
      <c r="N155" s="71"/>
      <c r="O155" s="71"/>
    </row>
    <row r="156" spans="1:15">
      <c r="A156" s="22" t="s">
        <v>101</v>
      </c>
      <c r="B156" s="44" t="s">
        <v>84</v>
      </c>
      <c r="C156" s="48">
        <v>2010</v>
      </c>
      <c r="D156" s="49">
        <v>2018</v>
      </c>
      <c r="E156" s="12">
        <v>170000</v>
      </c>
      <c r="F156" s="50" t="s">
        <v>94</v>
      </c>
      <c r="G156" s="14">
        <v>85000</v>
      </c>
      <c r="H156" s="51">
        <v>85000</v>
      </c>
      <c r="I156" s="71">
        <v>1</v>
      </c>
      <c r="J156" s="71"/>
      <c r="K156" s="71"/>
      <c r="L156" s="71"/>
      <c r="M156" s="71"/>
      <c r="N156" s="71"/>
      <c r="O156" s="71"/>
    </row>
    <row r="157" spans="1:15">
      <c r="A157" s="22" t="s">
        <v>101</v>
      </c>
      <c r="B157" s="44" t="s">
        <v>84</v>
      </c>
      <c r="C157" s="48">
        <v>2010</v>
      </c>
      <c r="D157" s="49">
        <v>2018</v>
      </c>
      <c r="E157" s="12">
        <v>165007.38</v>
      </c>
      <c r="F157" s="50" t="s">
        <v>94</v>
      </c>
      <c r="G157" s="14">
        <v>76500.740000000005</v>
      </c>
      <c r="H157" s="51">
        <v>88506.64</v>
      </c>
      <c r="I157" s="71">
        <v>1</v>
      </c>
      <c r="J157" s="71"/>
      <c r="K157" s="71"/>
      <c r="L157" s="71"/>
      <c r="M157" s="71"/>
      <c r="N157" s="71"/>
      <c r="O157" s="71"/>
    </row>
    <row r="158" spans="1:15">
      <c r="A158" s="22" t="s">
        <v>101</v>
      </c>
      <c r="B158" s="44" t="s">
        <v>84</v>
      </c>
      <c r="C158" s="48">
        <v>2010</v>
      </c>
      <c r="D158" s="49">
        <v>2018</v>
      </c>
      <c r="E158" s="12">
        <v>170000</v>
      </c>
      <c r="F158" s="50" t="s">
        <v>94</v>
      </c>
      <c r="G158" s="14">
        <v>85000</v>
      </c>
      <c r="H158" s="51">
        <v>85000</v>
      </c>
      <c r="I158" s="71">
        <v>1</v>
      </c>
      <c r="J158" s="71"/>
      <c r="K158" s="71"/>
      <c r="L158" s="71"/>
      <c r="M158" s="71"/>
      <c r="N158" s="71"/>
      <c r="O158" s="71"/>
    </row>
    <row r="159" spans="1:15">
      <c r="A159" s="22" t="s">
        <v>102</v>
      </c>
      <c r="B159" s="44" t="s">
        <v>84</v>
      </c>
      <c r="C159" s="48">
        <v>2011</v>
      </c>
      <c r="D159" s="49">
        <v>2011</v>
      </c>
      <c r="E159" s="12">
        <v>184166.67</v>
      </c>
      <c r="F159" s="50" t="s">
        <v>94</v>
      </c>
      <c r="G159" s="14">
        <v>161000.01</v>
      </c>
      <c r="H159" s="51">
        <v>23166.66</v>
      </c>
      <c r="I159" s="71">
        <v>1</v>
      </c>
      <c r="J159" s="71"/>
      <c r="K159" s="71"/>
      <c r="L159" s="71"/>
      <c r="M159" s="71"/>
      <c r="N159" s="71"/>
      <c r="O159" s="71"/>
    </row>
    <row r="160" spans="1:15">
      <c r="A160" s="22" t="s">
        <v>102</v>
      </c>
      <c r="B160" s="44" t="s">
        <v>84</v>
      </c>
      <c r="C160" s="48">
        <v>2011</v>
      </c>
      <c r="D160" s="49">
        <v>2011</v>
      </c>
      <c r="E160" s="12">
        <v>184166.67</v>
      </c>
      <c r="F160" s="50" t="s">
        <v>94</v>
      </c>
      <c r="G160" s="14">
        <v>161000.01</v>
      </c>
      <c r="H160" s="51">
        <v>23166.66</v>
      </c>
      <c r="I160" s="71">
        <v>1</v>
      </c>
      <c r="J160" s="71"/>
      <c r="K160" s="71"/>
      <c r="L160" s="71"/>
      <c r="M160" s="71"/>
      <c r="N160" s="71"/>
      <c r="O160" s="71"/>
    </row>
    <row r="161" spans="1:15">
      <c r="A161" s="22" t="s">
        <v>101</v>
      </c>
      <c r="B161" s="44" t="s">
        <v>84</v>
      </c>
      <c r="C161" s="48">
        <v>2011</v>
      </c>
      <c r="D161" s="49">
        <v>2018</v>
      </c>
      <c r="E161" s="12">
        <v>170000</v>
      </c>
      <c r="F161" s="50" t="s">
        <v>94</v>
      </c>
      <c r="G161" s="14">
        <v>85000</v>
      </c>
      <c r="H161" s="51">
        <v>85000</v>
      </c>
      <c r="I161" s="71">
        <v>1</v>
      </c>
      <c r="J161" s="71"/>
      <c r="K161" s="71"/>
      <c r="L161" s="71"/>
      <c r="M161" s="71"/>
      <c r="N161" s="71"/>
      <c r="O161" s="71"/>
    </row>
    <row r="162" spans="1:15">
      <c r="A162" s="22" t="s">
        <v>103</v>
      </c>
      <c r="B162" s="44" t="s">
        <v>84</v>
      </c>
      <c r="C162" s="48">
        <v>2013</v>
      </c>
      <c r="D162" s="49">
        <v>2018</v>
      </c>
      <c r="E162" s="12">
        <v>350000</v>
      </c>
      <c r="F162" s="50" t="s">
        <v>94</v>
      </c>
      <c r="G162" s="14">
        <v>175000</v>
      </c>
      <c r="H162" s="51">
        <v>175000</v>
      </c>
      <c r="I162" s="71">
        <v>1</v>
      </c>
      <c r="J162" s="71"/>
      <c r="K162" s="71"/>
      <c r="L162" s="71"/>
      <c r="M162" s="71"/>
      <c r="N162" s="71"/>
      <c r="O162" s="71"/>
    </row>
    <row r="163" spans="1:15">
      <c r="A163" s="22" t="s">
        <v>103</v>
      </c>
      <c r="B163" s="44" t="s">
        <v>84</v>
      </c>
      <c r="C163" s="48">
        <v>2014</v>
      </c>
      <c r="D163" s="49">
        <v>2019</v>
      </c>
      <c r="E163" s="12">
        <v>310000</v>
      </c>
      <c r="F163" s="50" t="s">
        <v>94</v>
      </c>
      <c r="G163" s="14">
        <v>117800</v>
      </c>
      <c r="H163" s="51">
        <v>192200</v>
      </c>
      <c r="I163" s="71">
        <v>1</v>
      </c>
      <c r="J163" s="71"/>
      <c r="K163" s="71"/>
      <c r="L163" s="71"/>
      <c r="M163" s="71"/>
      <c r="N163" s="71"/>
      <c r="O163" s="71"/>
    </row>
    <row r="164" spans="1:15">
      <c r="A164" s="22" t="s">
        <v>101</v>
      </c>
      <c r="B164" s="44" t="s">
        <v>84</v>
      </c>
      <c r="C164" s="48">
        <v>2015</v>
      </c>
      <c r="D164" s="49">
        <v>2019</v>
      </c>
      <c r="E164" s="12">
        <v>250000</v>
      </c>
      <c r="F164" s="50" t="s">
        <v>94</v>
      </c>
      <c r="G164" s="14">
        <v>95000</v>
      </c>
      <c r="H164" s="51">
        <v>155000</v>
      </c>
      <c r="I164" s="71">
        <v>1</v>
      </c>
      <c r="J164" s="72"/>
      <c r="K164" s="72"/>
      <c r="L164" s="72"/>
      <c r="M164" s="72"/>
      <c r="N164" s="72"/>
      <c r="O164" s="72"/>
    </row>
    <row r="165" spans="1:15">
      <c r="A165" s="22" t="s">
        <v>101</v>
      </c>
      <c r="B165" s="44" t="s">
        <v>84</v>
      </c>
      <c r="C165" s="48">
        <v>2015</v>
      </c>
      <c r="D165" s="49">
        <v>2019</v>
      </c>
      <c r="E165" s="12">
        <v>195000</v>
      </c>
      <c r="F165" s="50" t="s">
        <v>94</v>
      </c>
      <c r="G165" s="14">
        <v>54000</v>
      </c>
      <c r="H165" s="51">
        <v>141000</v>
      </c>
      <c r="I165" s="71">
        <v>1</v>
      </c>
      <c r="J165" s="72"/>
      <c r="K165" s="72"/>
      <c r="L165" s="72"/>
      <c r="M165" s="72"/>
      <c r="N165" s="72"/>
      <c r="O165" s="72"/>
    </row>
    <row r="166" spans="1:15">
      <c r="A166" s="22" t="s">
        <v>101</v>
      </c>
      <c r="B166" s="44" t="s">
        <v>84</v>
      </c>
      <c r="C166" s="48">
        <v>2015</v>
      </c>
      <c r="D166" s="49">
        <v>2021</v>
      </c>
      <c r="E166" s="12">
        <v>185000</v>
      </c>
      <c r="F166" s="50" t="s">
        <v>94</v>
      </c>
      <c r="G166" s="14">
        <v>27750</v>
      </c>
      <c r="H166" s="51">
        <v>157250</v>
      </c>
      <c r="I166" s="71">
        <v>1</v>
      </c>
      <c r="J166" s="72"/>
      <c r="K166" s="72"/>
      <c r="L166" s="72"/>
      <c r="M166" s="72"/>
      <c r="N166" s="72"/>
      <c r="O166" s="72"/>
    </row>
    <row r="167" spans="1:15">
      <c r="A167" s="22" t="s">
        <v>104</v>
      </c>
      <c r="B167" s="44" t="s">
        <v>84</v>
      </c>
      <c r="C167" s="48">
        <v>2016</v>
      </c>
      <c r="D167" s="49">
        <v>2016</v>
      </c>
      <c r="E167" s="12">
        <v>180000</v>
      </c>
      <c r="F167" s="50" t="s">
        <v>94</v>
      </c>
      <c r="G167" s="14">
        <v>81000</v>
      </c>
      <c r="H167" s="51">
        <v>99000</v>
      </c>
      <c r="I167" s="71">
        <v>1</v>
      </c>
      <c r="J167" s="72"/>
      <c r="K167" s="72"/>
      <c r="L167" s="72"/>
      <c r="M167" s="72"/>
      <c r="N167" s="72"/>
      <c r="O167" s="72"/>
    </row>
    <row r="168" spans="1:15">
      <c r="A168" s="22" t="s">
        <v>104</v>
      </c>
      <c r="B168" s="44" t="s">
        <v>84</v>
      </c>
      <c r="C168" s="48">
        <v>2016</v>
      </c>
      <c r="D168" s="49">
        <v>2016</v>
      </c>
      <c r="E168" s="12">
        <v>180000</v>
      </c>
      <c r="F168" s="50" t="s">
        <v>94</v>
      </c>
      <c r="G168" s="14">
        <v>81000</v>
      </c>
      <c r="H168" s="51">
        <v>99000</v>
      </c>
      <c r="I168" s="71">
        <v>1</v>
      </c>
      <c r="J168" s="72"/>
      <c r="K168" s="72"/>
      <c r="L168" s="72"/>
      <c r="M168" s="72"/>
      <c r="N168" s="72"/>
      <c r="O168" s="72"/>
    </row>
    <row r="169" spans="1:15">
      <c r="A169" s="22" t="s">
        <v>104</v>
      </c>
      <c r="B169" s="44" t="s">
        <v>84</v>
      </c>
      <c r="C169" s="48">
        <v>2017</v>
      </c>
      <c r="D169" s="49">
        <v>2017</v>
      </c>
      <c r="E169" s="12">
        <v>180000</v>
      </c>
      <c r="F169" s="50" t="s">
        <v>94</v>
      </c>
      <c r="G169" s="14">
        <v>71000</v>
      </c>
      <c r="H169" s="51">
        <v>109000</v>
      </c>
      <c r="I169" s="71">
        <v>1</v>
      </c>
      <c r="J169" s="72"/>
      <c r="K169" s="72"/>
      <c r="L169" s="72"/>
      <c r="M169" s="72"/>
      <c r="N169" s="72"/>
      <c r="O169" s="72"/>
    </row>
    <row r="170" spans="1:15">
      <c r="A170" s="22" t="s">
        <v>104</v>
      </c>
      <c r="B170" s="44" t="s">
        <v>84</v>
      </c>
      <c r="C170" s="48">
        <v>2017</v>
      </c>
      <c r="D170" s="49">
        <v>2017</v>
      </c>
      <c r="E170" s="12">
        <v>180000</v>
      </c>
      <c r="F170" s="50" t="s">
        <v>94</v>
      </c>
      <c r="G170" s="14">
        <v>71000</v>
      </c>
      <c r="H170" s="51">
        <v>109000</v>
      </c>
      <c r="I170" s="71">
        <v>1</v>
      </c>
      <c r="J170" s="72"/>
      <c r="K170" s="72"/>
      <c r="L170" s="72"/>
      <c r="M170" s="72"/>
      <c r="N170" s="72"/>
      <c r="O170" s="72"/>
    </row>
    <row r="171" spans="1:15">
      <c r="A171" s="22" t="s">
        <v>105</v>
      </c>
      <c r="B171" s="44" t="s">
        <v>84</v>
      </c>
      <c r="C171" s="48">
        <v>2018</v>
      </c>
      <c r="D171" s="49">
        <v>2018</v>
      </c>
      <c r="E171" s="12">
        <v>191000</v>
      </c>
      <c r="F171" s="50" t="s">
        <v>94</v>
      </c>
      <c r="G171" s="14">
        <v>69200</v>
      </c>
      <c r="H171" s="51">
        <v>121800</v>
      </c>
      <c r="I171" s="71">
        <v>1</v>
      </c>
      <c r="J171" s="72"/>
      <c r="K171" s="72"/>
      <c r="L171" s="72"/>
      <c r="M171" s="72"/>
      <c r="N171" s="72"/>
      <c r="O171" s="72"/>
    </row>
    <row r="172" spans="1:15">
      <c r="A172" s="8" t="s">
        <v>106</v>
      </c>
      <c r="B172" s="9" t="s">
        <v>13</v>
      </c>
      <c r="C172" s="10">
        <v>1999</v>
      </c>
      <c r="D172" s="9">
        <v>1999</v>
      </c>
      <c r="E172" s="73">
        <v>204654.01</v>
      </c>
      <c r="F172" s="13"/>
      <c r="G172" s="74">
        <v>204654.01</v>
      </c>
      <c r="H172" s="74">
        <v>0</v>
      </c>
      <c r="I172" s="71">
        <v>0.53</v>
      </c>
    </row>
    <row r="173" spans="1:15">
      <c r="A173" s="8" t="s">
        <v>107</v>
      </c>
      <c r="B173" s="9" t="s">
        <v>13</v>
      </c>
      <c r="C173" s="10">
        <v>1999</v>
      </c>
      <c r="D173" s="9">
        <v>2016</v>
      </c>
      <c r="E173" s="73">
        <v>22510.1</v>
      </c>
      <c r="F173" s="13"/>
      <c r="G173" s="74">
        <v>7701.21</v>
      </c>
      <c r="H173" s="74">
        <v>14808.89</v>
      </c>
      <c r="I173" s="71">
        <v>1</v>
      </c>
    </row>
    <row r="174" spans="1:15">
      <c r="A174" s="8" t="s">
        <v>107</v>
      </c>
      <c r="B174" s="9" t="s">
        <v>13</v>
      </c>
      <c r="C174" s="10">
        <v>1999</v>
      </c>
      <c r="D174" s="9">
        <v>2017</v>
      </c>
      <c r="E174" s="73">
        <v>28282</v>
      </c>
      <c r="F174" s="13"/>
      <c r="G174" s="74">
        <v>11283.28</v>
      </c>
      <c r="H174" s="74">
        <v>16998.72</v>
      </c>
      <c r="I174" s="71">
        <v>1</v>
      </c>
    </row>
    <row r="175" spans="1:15">
      <c r="A175" s="8" t="s">
        <v>107</v>
      </c>
      <c r="B175" s="9" t="s">
        <v>13</v>
      </c>
      <c r="C175" s="10">
        <v>2000</v>
      </c>
      <c r="D175" s="9">
        <v>2020</v>
      </c>
      <c r="E175" s="73">
        <v>13164.01</v>
      </c>
      <c r="F175" s="13"/>
      <c r="G175" s="74">
        <v>1537.9</v>
      </c>
      <c r="H175" s="74">
        <v>11626.11</v>
      </c>
      <c r="I175" s="71">
        <v>1</v>
      </c>
    </row>
    <row r="176" spans="1:15">
      <c r="A176" s="8" t="s">
        <v>108</v>
      </c>
      <c r="B176" s="9" t="s">
        <v>13</v>
      </c>
      <c r="C176" s="10">
        <v>2000</v>
      </c>
      <c r="D176" s="9">
        <v>2000</v>
      </c>
      <c r="E176" s="73">
        <v>186367.34</v>
      </c>
      <c r="F176" s="13"/>
      <c r="G176" s="74">
        <v>186367.34</v>
      </c>
      <c r="H176" s="74">
        <v>0</v>
      </c>
      <c r="I176" s="71">
        <v>1</v>
      </c>
    </row>
    <row r="177" spans="1:9">
      <c r="A177" s="8" t="s">
        <v>108</v>
      </c>
      <c r="B177" s="9" t="s">
        <v>13</v>
      </c>
      <c r="C177" s="10">
        <v>2000</v>
      </c>
      <c r="D177" s="9">
        <v>2000</v>
      </c>
      <c r="E177" s="73">
        <v>200580.85</v>
      </c>
      <c r="F177" s="13"/>
      <c r="G177" s="74">
        <v>194928.36</v>
      </c>
      <c r="H177" s="74">
        <v>5652.49</v>
      </c>
      <c r="I177" s="71">
        <v>1</v>
      </c>
    </row>
    <row r="178" spans="1:9">
      <c r="A178" s="8" t="s">
        <v>107</v>
      </c>
      <c r="B178" s="9" t="s">
        <v>13</v>
      </c>
      <c r="C178" s="10">
        <v>2000</v>
      </c>
      <c r="D178" s="9">
        <v>2017</v>
      </c>
      <c r="E178" s="73">
        <v>33635.360000000001</v>
      </c>
      <c r="F178" s="13"/>
      <c r="G178" s="74">
        <v>8963.81</v>
      </c>
      <c r="H178" s="74">
        <v>24671.55</v>
      </c>
      <c r="I178" s="71">
        <v>1</v>
      </c>
    </row>
    <row r="179" spans="1:9">
      <c r="A179" s="8" t="s">
        <v>108</v>
      </c>
      <c r="B179" s="9" t="s">
        <v>13</v>
      </c>
      <c r="C179" s="10">
        <v>2000</v>
      </c>
      <c r="D179" s="9">
        <v>2000</v>
      </c>
      <c r="E179" s="73">
        <v>186041.24</v>
      </c>
      <c r="F179" s="13"/>
      <c r="G179" s="74">
        <v>186041.24</v>
      </c>
      <c r="H179" s="74">
        <v>0</v>
      </c>
      <c r="I179" s="71">
        <v>1</v>
      </c>
    </row>
    <row r="180" spans="1:9">
      <c r="A180" s="8" t="s">
        <v>108</v>
      </c>
      <c r="B180" s="9" t="s">
        <v>13</v>
      </c>
      <c r="C180" s="10">
        <v>2002</v>
      </c>
      <c r="D180" s="9">
        <v>2002</v>
      </c>
      <c r="E180" s="73">
        <v>156458.1</v>
      </c>
      <c r="F180" s="13"/>
      <c r="G180" s="74">
        <v>156458.1</v>
      </c>
      <c r="H180" s="74">
        <v>0</v>
      </c>
      <c r="I180" s="71">
        <v>1</v>
      </c>
    </row>
    <row r="181" spans="1:9">
      <c r="A181" s="8" t="s">
        <v>108</v>
      </c>
      <c r="B181" s="9" t="s">
        <v>13</v>
      </c>
      <c r="C181" s="10">
        <v>2002</v>
      </c>
      <c r="D181" s="9">
        <v>2002</v>
      </c>
      <c r="E181" s="73">
        <v>156851.5</v>
      </c>
      <c r="F181" s="13"/>
      <c r="G181" s="74">
        <v>156851.5</v>
      </c>
      <c r="H181" s="74">
        <v>0</v>
      </c>
      <c r="I181" s="71">
        <v>1</v>
      </c>
    </row>
    <row r="182" spans="1:9">
      <c r="A182" s="8" t="s">
        <v>109</v>
      </c>
      <c r="B182" s="9" t="s">
        <v>13</v>
      </c>
      <c r="C182" s="10">
        <v>2002</v>
      </c>
      <c r="D182" s="9">
        <v>2018</v>
      </c>
      <c r="E182" s="73">
        <v>23030</v>
      </c>
      <c r="F182" s="13"/>
      <c r="G182" s="74">
        <v>7643.6</v>
      </c>
      <c r="H182" s="74">
        <v>15386.4</v>
      </c>
      <c r="I182" s="71">
        <v>1</v>
      </c>
    </row>
    <row r="183" spans="1:9">
      <c r="A183" s="8" t="s">
        <v>109</v>
      </c>
      <c r="B183" s="9" t="s">
        <v>13</v>
      </c>
      <c r="C183" s="10">
        <v>2002</v>
      </c>
      <c r="D183" s="9">
        <v>2018</v>
      </c>
      <c r="E183" s="73">
        <v>23349.71</v>
      </c>
      <c r="F183" s="13"/>
      <c r="G183" s="74">
        <v>7736.64</v>
      </c>
      <c r="H183" s="74">
        <v>15613.07</v>
      </c>
      <c r="I183" s="71">
        <v>1</v>
      </c>
    </row>
    <row r="184" spans="1:9">
      <c r="A184" s="8" t="s">
        <v>110</v>
      </c>
      <c r="B184" s="9" t="s">
        <v>13</v>
      </c>
      <c r="C184" s="10">
        <v>2002</v>
      </c>
      <c r="D184" s="9">
        <v>2020</v>
      </c>
      <c r="E184" s="73">
        <v>6623</v>
      </c>
      <c r="F184" s="13"/>
      <c r="G184" s="74">
        <v>964.36</v>
      </c>
      <c r="H184" s="74">
        <v>5658.64</v>
      </c>
      <c r="I184" s="71">
        <v>1</v>
      </c>
    </row>
    <row r="185" spans="1:9">
      <c r="A185" s="8" t="s">
        <v>111</v>
      </c>
      <c r="B185" s="9" t="s">
        <v>13</v>
      </c>
      <c r="C185" s="10">
        <v>2003</v>
      </c>
      <c r="D185" s="9">
        <v>2017</v>
      </c>
      <c r="E185" s="73">
        <v>33991.5</v>
      </c>
      <c r="F185" s="13"/>
      <c r="G185" s="74">
        <v>4034.78</v>
      </c>
      <c r="H185" s="74">
        <v>29956.720000000001</v>
      </c>
      <c r="I185" s="71">
        <v>1</v>
      </c>
    </row>
    <row r="186" spans="1:9">
      <c r="A186" s="8" t="s">
        <v>108</v>
      </c>
      <c r="B186" s="9" t="s">
        <v>13</v>
      </c>
      <c r="C186" s="10">
        <v>2003</v>
      </c>
      <c r="D186" s="9">
        <v>2003</v>
      </c>
      <c r="E186" s="73">
        <v>171337.32</v>
      </c>
      <c r="F186" s="13"/>
      <c r="G186" s="74">
        <v>171337.32</v>
      </c>
      <c r="H186" s="74">
        <v>0</v>
      </c>
      <c r="I186" s="71">
        <v>1</v>
      </c>
    </row>
    <row r="187" spans="1:9">
      <c r="A187" s="8" t="s">
        <v>108</v>
      </c>
      <c r="B187" s="9" t="s">
        <v>13</v>
      </c>
      <c r="C187" s="10">
        <v>2003</v>
      </c>
      <c r="D187" s="9">
        <v>2003</v>
      </c>
      <c r="E187" s="73">
        <v>175593.42</v>
      </c>
      <c r="F187" s="13"/>
      <c r="G187" s="74">
        <v>175593.42</v>
      </c>
      <c r="H187" s="74">
        <v>0</v>
      </c>
      <c r="I187" s="71">
        <v>1</v>
      </c>
    </row>
    <row r="188" spans="1:9">
      <c r="A188" s="8" t="s">
        <v>112</v>
      </c>
      <c r="B188" s="9" t="s">
        <v>13</v>
      </c>
      <c r="C188" s="10">
        <v>2005</v>
      </c>
      <c r="D188" s="9">
        <v>2005</v>
      </c>
      <c r="E188" s="73">
        <v>92195.76</v>
      </c>
      <c r="F188" s="13"/>
      <c r="G188" s="74">
        <v>64498.55</v>
      </c>
      <c r="H188" s="74">
        <v>27697.21</v>
      </c>
      <c r="I188" s="71">
        <v>1</v>
      </c>
    </row>
    <row r="189" spans="1:9">
      <c r="A189" s="8" t="s">
        <v>112</v>
      </c>
      <c r="B189" s="9" t="s">
        <v>13</v>
      </c>
      <c r="C189" s="10">
        <v>2005</v>
      </c>
      <c r="D189" s="9">
        <v>2005</v>
      </c>
      <c r="E189" s="73">
        <v>81650</v>
      </c>
      <c r="F189" s="13"/>
      <c r="G189" s="74">
        <v>63666</v>
      </c>
      <c r="H189" s="74">
        <v>17984</v>
      </c>
      <c r="I189" s="71">
        <v>1</v>
      </c>
    </row>
    <row r="190" spans="1:9">
      <c r="A190" s="8" t="s">
        <v>112</v>
      </c>
      <c r="B190" s="9" t="s">
        <v>13</v>
      </c>
      <c r="C190" s="10">
        <v>2005</v>
      </c>
      <c r="D190" s="9">
        <v>2005</v>
      </c>
      <c r="E190" s="73">
        <v>91932.45</v>
      </c>
      <c r="F190" s="13"/>
      <c r="G190" s="74">
        <v>64744.63</v>
      </c>
      <c r="H190" s="74">
        <v>27187.82</v>
      </c>
      <c r="I190" s="71">
        <v>1</v>
      </c>
    </row>
    <row r="191" spans="1:9">
      <c r="A191" s="8" t="s">
        <v>112</v>
      </c>
      <c r="B191" s="9" t="s">
        <v>13</v>
      </c>
      <c r="C191" s="10">
        <v>2005</v>
      </c>
      <c r="D191" s="9">
        <v>2005</v>
      </c>
      <c r="E191" s="73">
        <v>87120.02</v>
      </c>
      <c r="F191" s="13"/>
      <c r="G191" s="74">
        <v>64160.91</v>
      </c>
      <c r="H191" s="74">
        <v>22959.11</v>
      </c>
      <c r="I191" s="71">
        <v>1</v>
      </c>
    </row>
    <row r="192" spans="1:9">
      <c r="A192" s="8" t="s">
        <v>112</v>
      </c>
      <c r="B192" s="9" t="s">
        <v>13</v>
      </c>
      <c r="C192" s="10">
        <v>2005</v>
      </c>
      <c r="D192" s="9">
        <v>2005</v>
      </c>
      <c r="E192" s="73">
        <v>97404.52</v>
      </c>
      <c r="F192" s="13"/>
      <c r="G192" s="74">
        <v>64681.58</v>
      </c>
      <c r="H192" s="74">
        <v>32722.94</v>
      </c>
      <c r="I192" s="71">
        <v>1</v>
      </c>
    </row>
    <row r="193" spans="1:9">
      <c r="A193" s="8" t="s">
        <v>113</v>
      </c>
      <c r="B193" s="9" t="s">
        <v>13</v>
      </c>
      <c r="C193" s="10">
        <v>2005</v>
      </c>
      <c r="D193" s="9">
        <v>2005</v>
      </c>
      <c r="E193" s="73">
        <v>102166.24</v>
      </c>
      <c r="F193" s="13"/>
      <c r="G193" s="74">
        <v>76584.53</v>
      </c>
      <c r="H193" s="74">
        <v>25581.71</v>
      </c>
      <c r="I193" s="71">
        <v>1</v>
      </c>
    </row>
    <row r="194" spans="1:9">
      <c r="A194" s="8" t="s">
        <v>113</v>
      </c>
      <c r="B194" s="9" t="s">
        <v>13</v>
      </c>
      <c r="C194" s="10">
        <v>2005</v>
      </c>
      <c r="D194" s="9">
        <v>2005</v>
      </c>
      <c r="E194" s="73">
        <v>108679.47</v>
      </c>
      <c r="F194" s="13"/>
      <c r="G194" s="74">
        <v>77047.03</v>
      </c>
      <c r="H194" s="74">
        <v>31632.44</v>
      </c>
      <c r="I194" s="71">
        <v>1</v>
      </c>
    </row>
    <row r="195" spans="1:9">
      <c r="A195" s="8" t="s">
        <v>113</v>
      </c>
      <c r="B195" s="9" t="s">
        <v>13</v>
      </c>
      <c r="C195" s="10">
        <v>2005</v>
      </c>
      <c r="D195" s="9">
        <v>2005</v>
      </c>
      <c r="E195" s="73">
        <v>106087.46</v>
      </c>
      <c r="F195" s="13"/>
      <c r="G195" s="74">
        <v>76865.94</v>
      </c>
      <c r="H195" s="74">
        <v>29221.52</v>
      </c>
      <c r="I195" s="71">
        <v>1</v>
      </c>
    </row>
    <row r="196" spans="1:9">
      <c r="A196" s="8" t="s">
        <v>113</v>
      </c>
      <c r="B196" s="9" t="s">
        <v>13</v>
      </c>
      <c r="C196" s="10">
        <v>2005</v>
      </c>
      <c r="D196" s="9">
        <v>2005</v>
      </c>
      <c r="E196" s="73">
        <v>97533.3</v>
      </c>
      <c r="F196" s="13"/>
      <c r="G196" s="74">
        <v>76680.929999999993</v>
      </c>
      <c r="H196" s="74">
        <v>20852.37</v>
      </c>
      <c r="I196" s="71">
        <v>1</v>
      </c>
    </row>
    <row r="197" spans="1:9">
      <c r="A197" s="8" t="s">
        <v>113</v>
      </c>
      <c r="B197" s="9" t="s">
        <v>13</v>
      </c>
      <c r="C197" s="10">
        <v>2005</v>
      </c>
      <c r="D197" s="9">
        <v>2005</v>
      </c>
      <c r="E197" s="73">
        <v>100070.28</v>
      </c>
      <c r="F197" s="13"/>
      <c r="G197" s="74">
        <v>76456.09</v>
      </c>
      <c r="H197" s="74">
        <v>23614.19</v>
      </c>
      <c r="I197" s="71">
        <v>1</v>
      </c>
    </row>
    <row r="198" spans="1:9">
      <c r="A198" s="8" t="s">
        <v>113</v>
      </c>
      <c r="B198" s="9" t="s">
        <v>13</v>
      </c>
      <c r="C198" s="10">
        <v>2005</v>
      </c>
      <c r="D198" s="9">
        <v>2005</v>
      </c>
      <c r="E198" s="73">
        <v>92790</v>
      </c>
      <c r="F198" s="13"/>
      <c r="G198" s="74">
        <v>75991.600000000006</v>
      </c>
      <c r="H198" s="74">
        <v>16798.400000000001</v>
      </c>
      <c r="I198" s="71">
        <v>1</v>
      </c>
    </row>
    <row r="199" spans="1:9">
      <c r="A199" s="8" t="s">
        <v>114</v>
      </c>
      <c r="B199" s="9" t="s">
        <v>13</v>
      </c>
      <c r="C199" s="10">
        <v>2005</v>
      </c>
      <c r="D199" s="9">
        <v>2019</v>
      </c>
      <c r="E199" s="73">
        <v>34309</v>
      </c>
      <c r="F199" s="13"/>
      <c r="G199" s="74">
        <v>3857.72</v>
      </c>
      <c r="H199" s="74">
        <v>30451.279999999999</v>
      </c>
      <c r="I199" s="71">
        <v>1</v>
      </c>
    </row>
    <row r="200" spans="1:9">
      <c r="A200" s="8" t="s">
        <v>114</v>
      </c>
      <c r="B200" s="9" t="s">
        <v>13</v>
      </c>
      <c r="C200" s="10">
        <v>2005</v>
      </c>
      <c r="D200" s="9">
        <v>2019</v>
      </c>
      <c r="E200" s="73">
        <v>39914.15</v>
      </c>
      <c r="F200" s="13"/>
      <c r="G200" s="74">
        <v>4358.6899999999996</v>
      </c>
      <c r="H200" s="74">
        <v>35555.46</v>
      </c>
      <c r="I200" s="71">
        <v>1</v>
      </c>
    </row>
    <row r="201" spans="1:9">
      <c r="A201" s="8" t="s">
        <v>115</v>
      </c>
      <c r="B201" s="9" t="s">
        <v>13</v>
      </c>
      <c r="C201" s="10">
        <v>2006</v>
      </c>
      <c r="D201" s="9">
        <v>2022</v>
      </c>
      <c r="E201" s="73">
        <v>20000</v>
      </c>
      <c r="F201" s="13"/>
      <c r="G201" s="74">
        <v>400</v>
      </c>
      <c r="H201" s="74">
        <v>19600</v>
      </c>
      <c r="I201" s="71">
        <v>0.31</v>
      </c>
    </row>
    <row r="202" spans="1:9">
      <c r="A202" s="8" t="s">
        <v>116</v>
      </c>
      <c r="B202" s="9" t="s">
        <v>13</v>
      </c>
      <c r="C202" s="10">
        <v>2006</v>
      </c>
      <c r="D202" s="9">
        <v>2019</v>
      </c>
      <c r="E202" s="73">
        <v>34294.17</v>
      </c>
      <c r="F202" s="13"/>
      <c r="G202" s="74">
        <v>3870.67</v>
      </c>
      <c r="H202" s="74">
        <v>30423.5</v>
      </c>
      <c r="I202" s="71">
        <v>1</v>
      </c>
    </row>
    <row r="203" spans="1:9">
      <c r="A203" s="22" t="s">
        <v>117</v>
      </c>
      <c r="B203" s="9" t="s">
        <v>13</v>
      </c>
      <c r="C203" s="23">
        <v>2005</v>
      </c>
      <c r="D203" s="11">
        <v>2016</v>
      </c>
      <c r="E203" s="75">
        <v>750</v>
      </c>
      <c r="G203" s="76">
        <v>750</v>
      </c>
      <c r="H203" s="25"/>
      <c r="I203" s="71">
        <v>1</v>
      </c>
    </row>
    <row r="204" spans="1:9">
      <c r="A204" s="22" t="s">
        <v>118</v>
      </c>
      <c r="B204" s="9" t="s">
        <v>13</v>
      </c>
      <c r="C204" s="23">
        <v>2005</v>
      </c>
      <c r="D204" s="11">
        <v>2016</v>
      </c>
      <c r="E204" s="75">
        <v>750</v>
      </c>
      <c r="G204" s="76">
        <v>750</v>
      </c>
      <c r="H204" s="25"/>
      <c r="I204" s="71">
        <v>1</v>
      </c>
    </row>
    <row r="205" spans="1:9">
      <c r="A205" s="22" t="s">
        <v>119</v>
      </c>
      <c r="B205" s="9" t="s">
        <v>13</v>
      </c>
      <c r="C205" s="23">
        <v>2005</v>
      </c>
      <c r="D205" s="11">
        <v>2005</v>
      </c>
      <c r="E205" s="75">
        <v>189000</v>
      </c>
      <c r="G205" s="77">
        <v>189000</v>
      </c>
      <c r="H205" s="25"/>
      <c r="I205" s="71">
        <v>1</v>
      </c>
    </row>
    <row r="206" spans="1:9">
      <c r="A206" s="22" t="s">
        <v>120</v>
      </c>
      <c r="B206" s="9" t="s">
        <v>13</v>
      </c>
      <c r="C206" s="23">
        <v>1994</v>
      </c>
      <c r="D206" s="11">
        <v>2009</v>
      </c>
      <c r="E206" s="75">
        <v>3500</v>
      </c>
      <c r="G206" s="77">
        <v>3500</v>
      </c>
      <c r="H206" s="25"/>
      <c r="I206" s="71">
        <v>1</v>
      </c>
    </row>
    <row r="207" spans="1:9">
      <c r="A207" s="22" t="s">
        <v>121</v>
      </c>
      <c r="B207" s="9" t="s">
        <v>13</v>
      </c>
      <c r="C207" s="23">
        <v>2000</v>
      </c>
      <c r="D207" s="11">
        <v>2015</v>
      </c>
      <c r="E207" s="75">
        <v>617.6975000000001</v>
      </c>
      <c r="G207" s="77">
        <v>617.70000000000005</v>
      </c>
      <c r="H207" s="25"/>
      <c r="I207" s="71">
        <v>1</v>
      </c>
    </row>
    <row r="208" spans="1:9">
      <c r="A208" s="22" t="s">
        <v>122</v>
      </c>
      <c r="B208" s="9" t="s">
        <v>13</v>
      </c>
      <c r="C208" s="23">
        <v>1995</v>
      </c>
      <c r="D208" s="11">
        <v>2011</v>
      </c>
      <c r="E208" s="75">
        <v>20000</v>
      </c>
      <c r="G208" s="77">
        <v>20000</v>
      </c>
      <c r="H208" s="25"/>
      <c r="I208" s="71">
        <v>1</v>
      </c>
    </row>
    <row r="209" spans="1:9">
      <c r="A209" s="22" t="s">
        <v>123</v>
      </c>
      <c r="B209" s="9" t="s">
        <v>13</v>
      </c>
      <c r="C209" s="23">
        <v>1997</v>
      </c>
      <c r="D209" s="11">
        <v>2011</v>
      </c>
      <c r="E209" s="75">
        <v>40000</v>
      </c>
      <c r="G209" s="77">
        <v>40000</v>
      </c>
      <c r="H209" s="25"/>
      <c r="I209" s="71">
        <v>1</v>
      </c>
    </row>
    <row r="210" spans="1:9">
      <c r="A210" s="22" t="s">
        <v>124</v>
      </c>
      <c r="B210" s="9" t="s">
        <v>13</v>
      </c>
      <c r="C210" s="23">
        <v>2004</v>
      </c>
      <c r="D210" s="11">
        <v>2017</v>
      </c>
      <c r="E210" s="75">
        <v>29136.190000000002</v>
      </c>
      <c r="G210" s="77">
        <v>29136.190000000002</v>
      </c>
      <c r="H210" s="25"/>
      <c r="I210" s="71">
        <v>1</v>
      </c>
    </row>
    <row r="211" spans="1:9">
      <c r="A211" s="22" t="s">
        <v>125</v>
      </c>
      <c r="B211" s="9" t="s">
        <v>13</v>
      </c>
      <c r="C211" s="23">
        <v>1999</v>
      </c>
      <c r="D211" s="11">
        <v>2015</v>
      </c>
      <c r="E211" s="75">
        <v>8305.3687500000015</v>
      </c>
      <c r="G211" s="77">
        <v>8305.3700000000008</v>
      </c>
      <c r="H211" s="25"/>
      <c r="I211" s="71">
        <v>1</v>
      </c>
    </row>
    <row r="212" spans="1:9">
      <c r="A212" s="22" t="s">
        <v>126</v>
      </c>
      <c r="B212" s="9" t="s">
        <v>13</v>
      </c>
      <c r="C212" s="23">
        <v>1997</v>
      </c>
      <c r="D212" s="11">
        <v>2014</v>
      </c>
      <c r="E212" s="75">
        <v>6305.83</v>
      </c>
      <c r="G212" s="77">
        <v>6305.83</v>
      </c>
      <c r="H212" s="25"/>
      <c r="I212" s="71">
        <v>1</v>
      </c>
    </row>
    <row r="213" spans="1:9">
      <c r="A213" s="22" t="s">
        <v>127</v>
      </c>
      <c r="B213" s="9" t="s">
        <v>13</v>
      </c>
      <c r="C213" s="23">
        <v>2000</v>
      </c>
      <c r="D213" s="11">
        <v>2016</v>
      </c>
      <c r="E213" s="75">
        <v>5032.79</v>
      </c>
      <c r="G213" s="77">
        <v>5032.79</v>
      </c>
      <c r="H213" s="25"/>
      <c r="I213" s="71">
        <v>1</v>
      </c>
    </row>
    <row r="214" spans="1:9">
      <c r="A214" s="22" t="s">
        <v>126</v>
      </c>
      <c r="B214" s="9" t="s">
        <v>13</v>
      </c>
      <c r="C214" s="23">
        <v>1997</v>
      </c>
      <c r="D214" s="11">
        <v>2016</v>
      </c>
      <c r="E214" s="75">
        <v>3680</v>
      </c>
      <c r="G214" s="77">
        <v>3680</v>
      </c>
      <c r="H214" s="25"/>
      <c r="I214" s="71">
        <v>1</v>
      </c>
    </row>
    <row r="215" spans="1:9">
      <c r="A215" s="22" t="s">
        <v>128</v>
      </c>
      <c r="B215" s="9" t="s">
        <v>13</v>
      </c>
      <c r="C215" s="23">
        <v>1991</v>
      </c>
      <c r="D215" s="11">
        <v>2016</v>
      </c>
      <c r="E215" s="75">
        <v>13664.32</v>
      </c>
      <c r="G215" s="77">
        <v>13664.32</v>
      </c>
      <c r="H215" s="25"/>
      <c r="I215" s="71">
        <v>1</v>
      </c>
    </row>
    <row r="216" spans="1:9">
      <c r="A216" s="22" t="s">
        <v>123</v>
      </c>
      <c r="B216" s="9" t="s">
        <v>13</v>
      </c>
      <c r="C216" s="23">
        <v>1997</v>
      </c>
      <c r="D216" s="11">
        <v>2016</v>
      </c>
      <c r="E216" s="75">
        <v>12000</v>
      </c>
      <c r="G216" s="77">
        <v>12000</v>
      </c>
      <c r="H216" s="25"/>
      <c r="I216" s="71">
        <v>1</v>
      </c>
    </row>
    <row r="217" spans="1:9">
      <c r="A217" s="22" t="s">
        <v>129</v>
      </c>
      <c r="B217" s="9" t="s">
        <v>13</v>
      </c>
      <c r="C217" s="23">
        <v>2004</v>
      </c>
      <c r="D217" s="11">
        <v>2020</v>
      </c>
      <c r="E217" s="75">
        <v>19561.919999999998</v>
      </c>
      <c r="G217" s="77">
        <v>12226.2</v>
      </c>
      <c r="H217" s="25"/>
      <c r="I217" s="71">
        <v>1</v>
      </c>
    </row>
    <row r="218" spans="1:9">
      <c r="A218" s="22" t="s">
        <v>130</v>
      </c>
      <c r="B218" s="9" t="s">
        <v>13</v>
      </c>
      <c r="C218" s="23">
        <v>2008</v>
      </c>
      <c r="D218" s="11">
        <v>2022</v>
      </c>
      <c r="E218" s="75">
        <v>16019.78</v>
      </c>
      <c r="G218" s="77">
        <v>2002.4725000000001</v>
      </c>
      <c r="H218" s="25"/>
      <c r="I218" s="71">
        <v>1</v>
      </c>
    </row>
    <row r="219" spans="1:9">
      <c r="A219" s="43" t="s">
        <v>131</v>
      </c>
      <c r="B219" s="44" t="s">
        <v>132</v>
      </c>
      <c r="C219" s="45">
        <v>2001</v>
      </c>
      <c r="D219" s="44">
        <v>2001</v>
      </c>
      <c r="E219" s="46">
        <v>237623.92</v>
      </c>
      <c r="F219" s="13"/>
      <c r="G219" s="47">
        <v>237623.92</v>
      </c>
      <c r="H219" s="47">
        <v>0</v>
      </c>
      <c r="I219" s="71">
        <v>1</v>
      </c>
    </row>
    <row r="220" spans="1:9">
      <c r="A220" s="43" t="s">
        <v>133</v>
      </c>
      <c r="B220" s="44" t="s">
        <v>132</v>
      </c>
      <c r="C220" s="45">
        <v>2005</v>
      </c>
      <c r="D220" s="44">
        <v>2005</v>
      </c>
      <c r="E220" s="46">
        <v>67850</v>
      </c>
      <c r="F220" s="13">
        <v>113000</v>
      </c>
      <c r="G220" s="47">
        <v>67850</v>
      </c>
      <c r="H220" s="47">
        <v>0</v>
      </c>
      <c r="I220" s="71">
        <v>1</v>
      </c>
    </row>
    <row r="221" spans="1:9">
      <c r="A221" s="43" t="s">
        <v>134</v>
      </c>
      <c r="B221" s="44" t="s">
        <v>132</v>
      </c>
      <c r="C221" s="45">
        <v>2005</v>
      </c>
      <c r="D221" s="44">
        <v>2005</v>
      </c>
      <c r="E221" s="46">
        <v>53900</v>
      </c>
      <c r="F221" s="13">
        <v>29000</v>
      </c>
      <c r="G221" s="47">
        <v>53900</v>
      </c>
      <c r="H221" s="47">
        <v>0</v>
      </c>
      <c r="I221" s="71">
        <v>1</v>
      </c>
    </row>
    <row r="222" spans="1:9">
      <c r="A222" s="43" t="s">
        <v>135</v>
      </c>
      <c r="B222" s="44" t="s">
        <v>132</v>
      </c>
      <c r="C222" s="45">
        <v>2005</v>
      </c>
      <c r="D222" s="44">
        <v>2005</v>
      </c>
      <c r="E222" s="46">
        <v>96650</v>
      </c>
      <c r="F222" s="13">
        <v>53000</v>
      </c>
      <c r="G222" s="47">
        <v>96650</v>
      </c>
      <c r="H222" s="47">
        <v>0</v>
      </c>
      <c r="I222" s="71">
        <v>1</v>
      </c>
    </row>
    <row r="223" spans="1:9">
      <c r="A223" s="43" t="s">
        <v>131</v>
      </c>
      <c r="B223" s="44" t="s">
        <v>132</v>
      </c>
      <c r="C223" s="45">
        <v>1999</v>
      </c>
      <c r="D223" s="44">
        <v>2017</v>
      </c>
      <c r="E223" s="46">
        <v>21793.72</v>
      </c>
      <c r="F223" s="13"/>
      <c r="G223" s="47">
        <v>21793.72</v>
      </c>
      <c r="H223" s="47">
        <v>0</v>
      </c>
      <c r="I223" s="71">
        <v>1</v>
      </c>
    </row>
    <row r="224" spans="1:9">
      <c r="A224" s="43" t="s">
        <v>131</v>
      </c>
      <c r="B224" s="44" t="s">
        <v>132</v>
      </c>
      <c r="C224" s="45">
        <v>2000</v>
      </c>
      <c r="D224" s="44">
        <v>2017</v>
      </c>
      <c r="E224" s="46">
        <v>20000</v>
      </c>
      <c r="F224" s="13"/>
      <c r="G224" s="47">
        <v>20000</v>
      </c>
      <c r="H224" s="47">
        <v>0</v>
      </c>
      <c r="I224" s="71">
        <v>1</v>
      </c>
    </row>
    <row r="225" spans="1:9">
      <c r="A225" s="43" t="s">
        <v>136</v>
      </c>
      <c r="B225" s="44" t="s">
        <v>132</v>
      </c>
      <c r="C225" s="45">
        <v>2008</v>
      </c>
      <c r="D225" s="44">
        <v>2022</v>
      </c>
      <c r="E225" s="46">
        <v>28500</v>
      </c>
      <c r="F225" s="13"/>
      <c r="G225" s="47">
        <f>+E225-H225</f>
        <v>3562.5</v>
      </c>
      <c r="H225" s="47">
        <v>24937.5</v>
      </c>
      <c r="I225" s="71">
        <v>1</v>
      </c>
    </row>
    <row r="226" spans="1:9">
      <c r="A226" s="43" t="s">
        <v>137</v>
      </c>
      <c r="B226" s="44" t="s">
        <v>132</v>
      </c>
      <c r="C226" s="45">
        <v>2017</v>
      </c>
      <c r="D226" s="44">
        <v>2022</v>
      </c>
      <c r="E226" s="46">
        <v>73000</v>
      </c>
      <c r="F226" s="13"/>
      <c r="G226" s="47">
        <v>9125</v>
      </c>
      <c r="H226" s="47">
        <v>63875</v>
      </c>
      <c r="I226" s="71">
        <v>1</v>
      </c>
    </row>
    <row r="227" spans="1:9">
      <c r="A227" s="22" t="s">
        <v>138</v>
      </c>
      <c r="B227" s="44" t="s">
        <v>132</v>
      </c>
      <c r="C227" s="79">
        <v>35879</v>
      </c>
      <c r="D227" s="80">
        <v>43370</v>
      </c>
      <c r="E227" s="81">
        <v>4000</v>
      </c>
      <c r="F227" s="10" t="s">
        <v>11</v>
      </c>
      <c r="G227" s="30">
        <v>4000</v>
      </c>
      <c r="H227" s="30">
        <f t="shared" ref="H227:H251" si="1">E227-G227</f>
        <v>0</v>
      </c>
      <c r="I227" s="71">
        <v>1</v>
      </c>
    </row>
    <row r="228" spans="1:9">
      <c r="A228" s="22" t="s">
        <v>139</v>
      </c>
      <c r="B228" s="44" t="s">
        <v>132</v>
      </c>
      <c r="C228" s="79">
        <v>38520</v>
      </c>
      <c r="D228" s="80">
        <v>43370</v>
      </c>
      <c r="E228" s="81">
        <v>13500</v>
      </c>
      <c r="F228" s="10" t="s">
        <v>11</v>
      </c>
      <c r="G228" s="30">
        <v>13500</v>
      </c>
      <c r="H228" s="30">
        <f t="shared" si="1"/>
        <v>0</v>
      </c>
      <c r="I228" s="71">
        <v>1</v>
      </c>
    </row>
    <row r="229" spans="1:9">
      <c r="A229" s="22" t="s">
        <v>139</v>
      </c>
      <c r="B229" s="44" t="s">
        <v>132</v>
      </c>
      <c r="C229" s="79">
        <v>38520</v>
      </c>
      <c r="D229" s="80">
        <v>43370</v>
      </c>
      <c r="E229" s="81">
        <v>13500</v>
      </c>
      <c r="F229" s="10" t="s">
        <v>11</v>
      </c>
      <c r="G229" s="30">
        <v>13500</v>
      </c>
      <c r="H229" s="30">
        <f t="shared" si="1"/>
        <v>0</v>
      </c>
      <c r="I229" s="71">
        <v>1</v>
      </c>
    </row>
    <row r="230" spans="1:9">
      <c r="A230" s="22" t="s">
        <v>140</v>
      </c>
      <c r="B230" s="44" t="s">
        <v>132</v>
      </c>
      <c r="C230" s="79">
        <v>37468</v>
      </c>
      <c r="D230" s="80">
        <v>43370</v>
      </c>
      <c r="E230" s="81">
        <v>14000</v>
      </c>
      <c r="F230" s="10" t="s">
        <v>11</v>
      </c>
      <c r="G230" s="30">
        <v>14000</v>
      </c>
      <c r="H230" s="30">
        <f t="shared" si="1"/>
        <v>0</v>
      </c>
      <c r="I230" s="71">
        <v>1</v>
      </c>
    </row>
    <row r="231" spans="1:9">
      <c r="A231" s="22" t="s">
        <v>141</v>
      </c>
      <c r="B231" s="44" t="s">
        <v>132</v>
      </c>
      <c r="C231" s="79">
        <v>36984</v>
      </c>
      <c r="D231" s="80">
        <v>43370</v>
      </c>
      <c r="E231" s="81">
        <v>8000</v>
      </c>
      <c r="F231" s="10" t="s">
        <v>11</v>
      </c>
      <c r="G231" s="30">
        <v>8000</v>
      </c>
      <c r="H231" s="30">
        <f t="shared" si="1"/>
        <v>0</v>
      </c>
      <c r="I231" s="71">
        <v>1</v>
      </c>
    </row>
    <row r="232" spans="1:9">
      <c r="A232" s="22" t="s">
        <v>142</v>
      </c>
      <c r="B232" s="44" t="s">
        <v>132</v>
      </c>
      <c r="C232" s="82">
        <v>35615</v>
      </c>
      <c r="D232" s="80">
        <v>43370</v>
      </c>
      <c r="E232" s="81">
        <v>8000</v>
      </c>
      <c r="F232" s="10" t="s">
        <v>11</v>
      </c>
      <c r="G232" s="30">
        <v>8000</v>
      </c>
      <c r="H232" s="30">
        <f t="shared" si="1"/>
        <v>0</v>
      </c>
      <c r="I232" s="71">
        <v>1</v>
      </c>
    </row>
    <row r="233" spans="1:9">
      <c r="A233" s="22" t="s">
        <v>143</v>
      </c>
      <c r="B233" s="44" t="s">
        <v>132</v>
      </c>
      <c r="C233" s="82">
        <v>37015</v>
      </c>
      <c r="D233" s="80">
        <v>43370</v>
      </c>
      <c r="E233" s="81">
        <v>5000</v>
      </c>
      <c r="F233" s="10" t="s">
        <v>11</v>
      </c>
      <c r="G233" s="30">
        <v>5000</v>
      </c>
      <c r="H233" s="30">
        <f t="shared" si="1"/>
        <v>0</v>
      </c>
      <c r="I233" s="71">
        <v>1</v>
      </c>
    </row>
    <row r="234" spans="1:9">
      <c r="A234" s="22" t="s">
        <v>144</v>
      </c>
      <c r="B234" s="44" t="s">
        <v>132</v>
      </c>
      <c r="C234" s="79">
        <v>38616</v>
      </c>
      <c r="D234" s="80">
        <v>43370</v>
      </c>
      <c r="E234" s="81">
        <v>8000</v>
      </c>
      <c r="F234" s="10" t="s">
        <v>11</v>
      </c>
      <c r="G234" s="30">
        <v>8000</v>
      </c>
      <c r="H234" s="30">
        <f t="shared" si="1"/>
        <v>0</v>
      </c>
      <c r="I234" s="71">
        <v>1</v>
      </c>
    </row>
    <row r="235" spans="1:9">
      <c r="A235" s="22" t="s">
        <v>145</v>
      </c>
      <c r="B235" s="44" t="s">
        <v>132</v>
      </c>
      <c r="C235" s="79">
        <v>36987</v>
      </c>
      <c r="D235" s="80">
        <v>43370</v>
      </c>
      <c r="E235" s="81">
        <v>15000</v>
      </c>
      <c r="F235" s="10" t="s">
        <v>11</v>
      </c>
      <c r="G235" s="30">
        <v>15000</v>
      </c>
      <c r="H235" s="30">
        <f t="shared" si="1"/>
        <v>0</v>
      </c>
      <c r="I235" s="71">
        <v>1</v>
      </c>
    </row>
    <row r="236" spans="1:9">
      <c r="A236" s="22" t="s">
        <v>146</v>
      </c>
      <c r="B236" s="44" t="s">
        <v>132</v>
      </c>
      <c r="C236" s="82">
        <v>35276</v>
      </c>
      <c r="D236" s="80">
        <v>43370</v>
      </c>
      <c r="E236" s="81">
        <v>11000</v>
      </c>
      <c r="F236" s="10" t="s">
        <v>11</v>
      </c>
      <c r="G236" s="30">
        <v>11000</v>
      </c>
      <c r="H236" s="30">
        <f t="shared" si="1"/>
        <v>0</v>
      </c>
      <c r="I236" s="71">
        <v>1</v>
      </c>
    </row>
    <row r="237" spans="1:9">
      <c r="A237" s="22" t="s">
        <v>144</v>
      </c>
      <c r="B237" s="44" t="s">
        <v>132</v>
      </c>
      <c r="C237" s="79">
        <v>38077</v>
      </c>
      <c r="D237" s="80">
        <v>43370</v>
      </c>
      <c r="E237" s="81">
        <v>8000</v>
      </c>
      <c r="F237" s="10" t="s">
        <v>11</v>
      </c>
      <c r="G237" s="30">
        <v>8000</v>
      </c>
      <c r="H237" s="30">
        <f t="shared" si="1"/>
        <v>0</v>
      </c>
      <c r="I237" s="71">
        <v>1</v>
      </c>
    </row>
    <row r="238" spans="1:9">
      <c r="A238" s="22" t="s">
        <v>147</v>
      </c>
      <c r="B238" s="44" t="s">
        <v>132</v>
      </c>
      <c r="C238" s="82">
        <v>40655</v>
      </c>
      <c r="D238" s="80">
        <v>43370</v>
      </c>
      <c r="E238" s="81">
        <v>16000</v>
      </c>
      <c r="F238" s="10" t="s">
        <v>11</v>
      </c>
      <c r="G238" s="30">
        <v>16000</v>
      </c>
      <c r="H238" s="30">
        <f t="shared" si="1"/>
        <v>0</v>
      </c>
      <c r="I238" s="71">
        <v>1</v>
      </c>
    </row>
    <row r="239" spans="1:9">
      <c r="A239" s="22" t="s">
        <v>148</v>
      </c>
      <c r="B239" s="44" t="s">
        <v>132</v>
      </c>
      <c r="C239" s="82">
        <v>37638</v>
      </c>
      <c r="D239" s="80">
        <v>43370</v>
      </c>
      <c r="E239" s="81">
        <v>12000</v>
      </c>
      <c r="F239" s="10" t="s">
        <v>11</v>
      </c>
      <c r="G239" s="30">
        <v>12000</v>
      </c>
      <c r="H239" s="30">
        <f t="shared" si="1"/>
        <v>0</v>
      </c>
      <c r="I239" s="71">
        <v>1</v>
      </c>
    </row>
    <row r="240" spans="1:9">
      <c r="A240" s="22" t="s">
        <v>149</v>
      </c>
      <c r="B240" s="44" t="s">
        <v>132</v>
      </c>
      <c r="C240" s="82">
        <v>42468</v>
      </c>
      <c r="D240" s="80">
        <v>43370</v>
      </c>
      <c r="E240" s="81">
        <v>40000</v>
      </c>
      <c r="F240" s="10" t="s">
        <v>11</v>
      </c>
      <c r="G240" s="30">
        <v>40000</v>
      </c>
      <c r="H240" s="30">
        <f t="shared" si="1"/>
        <v>0</v>
      </c>
      <c r="I240" s="71">
        <v>1</v>
      </c>
    </row>
    <row r="241" spans="1:9">
      <c r="A241" s="22" t="s">
        <v>150</v>
      </c>
      <c r="B241" s="44" t="s">
        <v>132</v>
      </c>
      <c r="C241" s="82">
        <v>41361</v>
      </c>
      <c r="D241" s="80">
        <v>43570</v>
      </c>
      <c r="E241" s="81">
        <v>18500</v>
      </c>
      <c r="F241" s="10" t="s">
        <v>11</v>
      </c>
      <c r="G241" s="30">
        <v>18500</v>
      </c>
      <c r="H241" s="30">
        <f t="shared" si="1"/>
        <v>0</v>
      </c>
      <c r="I241" s="71">
        <v>1</v>
      </c>
    </row>
    <row r="242" spans="1:9">
      <c r="A242" s="22" t="s">
        <v>151</v>
      </c>
      <c r="B242" s="44" t="s">
        <v>132</v>
      </c>
      <c r="C242" s="79">
        <v>37608</v>
      </c>
      <c r="D242" s="80">
        <v>43588</v>
      </c>
      <c r="E242" s="81">
        <v>28000</v>
      </c>
      <c r="F242" s="10" t="s">
        <v>11</v>
      </c>
      <c r="G242" s="30">
        <v>25083.33</v>
      </c>
      <c r="H242" s="30">
        <f t="shared" si="1"/>
        <v>2916.6699999999983</v>
      </c>
      <c r="I242" s="71">
        <v>1</v>
      </c>
    </row>
    <row r="243" spans="1:9">
      <c r="A243" s="22" t="s">
        <v>152</v>
      </c>
      <c r="B243" s="44" t="s">
        <v>132</v>
      </c>
      <c r="C243" s="79">
        <v>38464</v>
      </c>
      <c r="D243" s="80">
        <v>43648</v>
      </c>
      <c r="E243" s="81">
        <v>14000</v>
      </c>
      <c r="F243" s="10" t="s">
        <v>11</v>
      </c>
      <c r="G243" s="30">
        <v>12250</v>
      </c>
      <c r="H243" s="30">
        <f t="shared" si="1"/>
        <v>1750</v>
      </c>
      <c r="I243" s="71">
        <v>1</v>
      </c>
    </row>
    <row r="244" spans="1:9">
      <c r="A244" s="22" t="s">
        <v>153</v>
      </c>
      <c r="B244" s="44" t="s">
        <v>132</v>
      </c>
      <c r="C244" s="79">
        <v>38275</v>
      </c>
      <c r="D244" s="80">
        <v>43783</v>
      </c>
      <c r="E244" s="81">
        <v>15000</v>
      </c>
      <c r="F244" s="10" t="s">
        <v>11</v>
      </c>
      <c r="G244" s="30">
        <v>11875</v>
      </c>
      <c r="H244" s="30">
        <f t="shared" si="1"/>
        <v>3125</v>
      </c>
      <c r="I244" s="71">
        <v>1</v>
      </c>
    </row>
    <row r="245" spans="1:9">
      <c r="A245" s="22" t="s">
        <v>154</v>
      </c>
      <c r="B245" s="44" t="s">
        <v>132</v>
      </c>
      <c r="C245" s="82">
        <v>44545</v>
      </c>
      <c r="D245" s="80">
        <v>44603</v>
      </c>
      <c r="E245" s="81">
        <v>20000</v>
      </c>
      <c r="F245" s="10" t="s">
        <v>11</v>
      </c>
      <c r="G245" s="30">
        <v>6250</v>
      </c>
      <c r="H245" s="30">
        <f t="shared" si="1"/>
        <v>13750</v>
      </c>
      <c r="I245" s="71">
        <v>1</v>
      </c>
    </row>
    <row r="246" spans="1:9">
      <c r="A246" s="22" t="s">
        <v>155</v>
      </c>
      <c r="B246" s="44" t="s">
        <v>132</v>
      </c>
      <c r="C246" s="79">
        <v>35831</v>
      </c>
      <c r="D246" s="80">
        <v>44412</v>
      </c>
      <c r="E246" s="81">
        <v>6500</v>
      </c>
      <c r="F246" s="10" t="s">
        <v>11</v>
      </c>
      <c r="G246" s="30">
        <v>2031.25</v>
      </c>
      <c r="H246" s="30">
        <f t="shared" si="1"/>
        <v>4468.75</v>
      </c>
      <c r="I246" s="71">
        <v>1</v>
      </c>
    </row>
    <row r="247" spans="1:9">
      <c r="A247" s="22" t="s">
        <v>155</v>
      </c>
      <c r="B247" s="44" t="s">
        <v>132</v>
      </c>
      <c r="C247" s="82">
        <v>38764</v>
      </c>
      <c r="D247" s="80">
        <v>44412</v>
      </c>
      <c r="E247" s="81">
        <v>6500</v>
      </c>
      <c r="F247" s="10" t="s">
        <v>11</v>
      </c>
      <c r="G247" s="30">
        <v>2031.25</v>
      </c>
      <c r="H247" s="30">
        <f t="shared" si="1"/>
        <v>4468.75</v>
      </c>
      <c r="I247" s="71">
        <v>1</v>
      </c>
    </row>
    <row r="248" spans="1:9">
      <c r="A248" s="22" t="s">
        <v>156</v>
      </c>
      <c r="B248" s="44" t="s">
        <v>132</v>
      </c>
      <c r="C248" s="79">
        <v>39510</v>
      </c>
      <c r="D248" s="80">
        <v>44606</v>
      </c>
      <c r="E248" s="81">
        <v>20000</v>
      </c>
      <c r="F248" s="10" t="s">
        <v>11</v>
      </c>
      <c r="G248" s="30">
        <v>4000</v>
      </c>
      <c r="H248" s="30">
        <f t="shared" si="1"/>
        <v>16000</v>
      </c>
      <c r="I248" s="71">
        <v>1</v>
      </c>
    </row>
    <row r="249" spans="1:9">
      <c r="A249" s="22" t="s">
        <v>157</v>
      </c>
      <c r="B249" s="44" t="s">
        <v>132</v>
      </c>
      <c r="C249" s="79">
        <v>40539</v>
      </c>
      <c r="D249" s="80">
        <v>44760</v>
      </c>
      <c r="E249" s="81">
        <v>30000</v>
      </c>
      <c r="F249" s="10" t="s">
        <v>11</v>
      </c>
      <c r="G249" s="30">
        <v>3750</v>
      </c>
      <c r="H249" s="30">
        <f t="shared" si="1"/>
        <v>26250</v>
      </c>
      <c r="I249" s="71">
        <v>1</v>
      </c>
    </row>
    <row r="250" spans="1:9">
      <c r="A250" s="22" t="s">
        <v>158</v>
      </c>
      <c r="B250" s="44" t="s">
        <v>132</v>
      </c>
      <c r="C250" s="79">
        <v>39701</v>
      </c>
      <c r="D250" s="80">
        <v>44884</v>
      </c>
      <c r="E250" s="81">
        <v>26000</v>
      </c>
      <c r="F250" s="10" t="s">
        <v>11</v>
      </c>
      <c r="G250" s="30">
        <v>0</v>
      </c>
      <c r="H250" s="30">
        <f t="shared" si="1"/>
        <v>26000</v>
      </c>
      <c r="I250" s="6"/>
    </row>
    <row r="251" spans="1:9">
      <c r="A251" s="22" t="s">
        <v>159</v>
      </c>
      <c r="B251" s="44" t="s">
        <v>132</v>
      </c>
      <c r="C251" s="79">
        <v>39661</v>
      </c>
      <c r="D251" s="80">
        <v>44894</v>
      </c>
      <c r="E251" s="81">
        <v>28000</v>
      </c>
      <c r="F251" s="10" t="s">
        <v>11</v>
      </c>
      <c r="G251" s="30">
        <v>0</v>
      </c>
      <c r="H251" s="30">
        <f t="shared" si="1"/>
        <v>28000</v>
      </c>
      <c r="I251" s="6"/>
    </row>
  </sheetData>
  <autoFilter ref="A1:O251" xr:uid="{66F8FAB5-7A73-4AD2-A4D5-DCD212961AE6}"/>
  <mergeCells count="16">
    <mergeCell ref="I137:O137"/>
    <mergeCell ref="I132:O132"/>
    <mergeCell ref="I133:O133"/>
    <mergeCell ref="I134:O134"/>
    <mergeCell ref="I135:O135"/>
    <mergeCell ref="I136:O136"/>
    <mergeCell ref="I144:O144"/>
    <mergeCell ref="I146:O146"/>
    <mergeCell ref="I147:O147"/>
    <mergeCell ref="I148:O148"/>
    <mergeCell ref="I138:O138"/>
    <mergeCell ref="I139:O139"/>
    <mergeCell ref="I140:O140"/>
    <mergeCell ref="I141:O141"/>
    <mergeCell ref="I142:O142"/>
    <mergeCell ref="I143:O1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7F27A-912A-4DE9-8464-4D955493A4AE}">
  <dimension ref="A1:H33"/>
  <sheetViews>
    <sheetView workbookViewId="0">
      <pane ySplit="1" topLeftCell="A2" activePane="bottomLeft" state="frozen"/>
      <selection activeCell="A24" sqref="A24"/>
      <selection pane="bottomLeft" activeCell="K29" sqref="K29"/>
    </sheetView>
  </sheetViews>
  <sheetFormatPr defaultRowHeight="14.4"/>
  <cols>
    <col min="1" max="1" width="33.21875" bestFit="1" customWidth="1"/>
    <col min="2" max="2" width="13.77734375" bestFit="1" customWidth="1"/>
    <col min="3" max="3" width="26.88671875" bestFit="1" customWidth="1"/>
    <col min="4" max="4" width="17.44140625" customWidth="1"/>
    <col min="5" max="5" width="17.33203125" customWidth="1"/>
    <col min="6" max="6" width="38.44140625" bestFit="1" customWidth="1"/>
    <col min="7" max="7" width="29.44140625" bestFit="1" customWidth="1"/>
    <col min="8" max="8" width="11.77734375" bestFit="1" customWidth="1"/>
  </cols>
  <sheetData>
    <row r="1" spans="1:8" ht="28.8">
      <c r="A1" s="1" t="s">
        <v>0</v>
      </c>
      <c r="B1" s="1" t="s">
        <v>1</v>
      </c>
      <c r="C1" s="1" t="s">
        <v>160</v>
      </c>
      <c r="D1" s="1" t="s">
        <v>161</v>
      </c>
      <c r="E1" s="1" t="s">
        <v>162</v>
      </c>
      <c r="F1" s="1" t="s">
        <v>163</v>
      </c>
      <c r="G1" s="1" t="s">
        <v>8</v>
      </c>
    </row>
    <row r="2" spans="1:8">
      <c r="A2" s="129" t="s">
        <v>164</v>
      </c>
      <c r="B2" s="127" t="s">
        <v>13</v>
      </c>
      <c r="C2" s="97">
        <v>2016</v>
      </c>
      <c r="D2" s="97">
        <v>2016</v>
      </c>
      <c r="E2" s="97">
        <v>2023</v>
      </c>
      <c r="F2" s="138">
        <v>44794.74</v>
      </c>
      <c r="G2" s="90">
        <v>1</v>
      </c>
    </row>
    <row r="3" spans="1:8">
      <c r="A3" s="129" t="s">
        <v>164</v>
      </c>
      <c r="B3" s="127" t="s">
        <v>13</v>
      </c>
      <c r="C3" s="97">
        <v>2016</v>
      </c>
      <c r="D3" s="97">
        <v>2016</v>
      </c>
      <c r="E3" s="97">
        <v>2023</v>
      </c>
      <c r="F3" s="138">
        <v>44794.74</v>
      </c>
      <c r="G3" s="90">
        <v>1</v>
      </c>
    </row>
    <row r="4" spans="1:8">
      <c r="A4" s="130" t="s">
        <v>165</v>
      </c>
      <c r="B4" s="128" t="s">
        <v>13</v>
      </c>
      <c r="C4" s="133" t="s">
        <v>166</v>
      </c>
      <c r="D4" s="135">
        <v>44378</v>
      </c>
      <c r="E4" s="136">
        <v>45444</v>
      </c>
      <c r="F4" s="138">
        <v>1311.43</v>
      </c>
      <c r="G4" s="90">
        <v>1</v>
      </c>
    </row>
    <row r="5" spans="1:8">
      <c r="A5" s="130" t="s">
        <v>167</v>
      </c>
      <c r="B5" s="128" t="s">
        <v>13</v>
      </c>
      <c r="C5" s="133" t="s">
        <v>166</v>
      </c>
      <c r="D5" s="136">
        <v>44378</v>
      </c>
      <c r="E5" s="136">
        <v>45444</v>
      </c>
      <c r="F5" s="138">
        <v>1311.43</v>
      </c>
      <c r="G5" s="90">
        <v>1</v>
      </c>
    </row>
    <row r="6" spans="1:8">
      <c r="A6" s="130" t="s">
        <v>168</v>
      </c>
      <c r="B6" s="128" t="s">
        <v>13</v>
      </c>
      <c r="C6" s="133" t="s">
        <v>169</v>
      </c>
      <c r="D6" s="136">
        <v>2016</v>
      </c>
      <c r="E6" s="136">
        <v>2023</v>
      </c>
      <c r="F6" s="138">
        <v>13076.76</v>
      </c>
      <c r="G6" s="90">
        <v>1</v>
      </c>
    </row>
    <row r="7" spans="1:8" ht="15" customHeight="1">
      <c r="A7" s="131" t="s">
        <v>170</v>
      </c>
      <c r="B7" s="123" t="s">
        <v>13</v>
      </c>
      <c r="C7" s="100" t="s">
        <v>169</v>
      </c>
      <c r="D7" s="137">
        <v>2022</v>
      </c>
      <c r="E7" s="137">
        <v>2025</v>
      </c>
      <c r="F7" s="138">
        <v>14316</v>
      </c>
      <c r="G7" s="90">
        <v>1</v>
      </c>
    </row>
    <row r="8" spans="1:8" ht="15" customHeight="1">
      <c r="A8" s="129" t="s">
        <v>171</v>
      </c>
      <c r="B8" s="95" t="s">
        <v>84</v>
      </c>
      <c r="C8" s="134" t="s">
        <v>172</v>
      </c>
      <c r="D8" s="134">
        <v>2017</v>
      </c>
      <c r="E8" s="134">
        <v>2023</v>
      </c>
      <c r="F8" s="138">
        <v>18137.88</v>
      </c>
      <c r="G8" s="90">
        <v>0.99818155716131496</v>
      </c>
      <c r="H8" s="89"/>
    </row>
    <row r="9" spans="1:8" ht="15" customHeight="1">
      <c r="A9" s="129" t="s">
        <v>171</v>
      </c>
      <c r="B9" s="95" t="s">
        <v>84</v>
      </c>
      <c r="C9" s="134" t="s">
        <v>172</v>
      </c>
      <c r="D9" s="134">
        <v>2017</v>
      </c>
      <c r="E9" s="134">
        <v>2023</v>
      </c>
      <c r="F9" s="138">
        <v>18137.88</v>
      </c>
      <c r="G9" s="90">
        <v>0.86600281059242001</v>
      </c>
      <c r="H9" s="89"/>
    </row>
    <row r="10" spans="1:8" ht="15" customHeight="1">
      <c r="A10" s="129" t="s">
        <v>171</v>
      </c>
      <c r="B10" s="95" t="s">
        <v>84</v>
      </c>
      <c r="C10" s="134" t="s">
        <v>172</v>
      </c>
      <c r="D10" s="134">
        <v>2017</v>
      </c>
      <c r="E10" s="134">
        <v>2023</v>
      </c>
      <c r="F10" s="138">
        <v>18133.560000000001</v>
      </c>
      <c r="G10" s="90">
        <v>0.55979344084073202</v>
      </c>
      <c r="H10" s="89"/>
    </row>
    <row r="11" spans="1:8" ht="15" customHeight="1">
      <c r="A11" s="129" t="s">
        <v>173</v>
      </c>
      <c r="B11" s="95" t="s">
        <v>84</v>
      </c>
      <c r="C11" s="134" t="s">
        <v>172</v>
      </c>
      <c r="D11" s="134">
        <v>2016</v>
      </c>
      <c r="E11" s="134">
        <v>2023</v>
      </c>
      <c r="F11" s="138">
        <v>42471.79</v>
      </c>
      <c r="G11" s="90">
        <v>0.97640114586702398</v>
      </c>
      <c r="H11" s="89"/>
    </row>
    <row r="12" spans="1:8" ht="15" customHeight="1">
      <c r="A12" s="129" t="s">
        <v>173</v>
      </c>
      <c r="B12" s="95" t="s">
        <v>84</v>
      </c>
      <c r="C12" s="134" t="s">
        <v>172</v>
      </c>
      <c r="D12" s="134">
        <v>2016</v>
      </c>
      <c r="E12" s="134">
        <v>2023</v>
      </c>
      <c r="F12" s="138">
        <v>42471.79</v>
      </c>
      <c r="G12" s="90">
        <v>0.99211233502398399</v>
      </c>
      <c r="H12" s="89"/>
    </row>
    <row r="13" spans="1:8" ht="15" customHeight="1">
      <c r="A13" s="129" t="s">
        <v>173</v>
      </c>
      <c r="B13" s="95" t="s">
        <v>84</v>
      </c>
      <c r="C13" s="134" t="s">
        <v>172</v>
      </c>
      <c r="D13" s="134">
        <v>2022</v>
      </c>
      <c r="E13" s="134">
        <v>2027</v>
      </c>
      <c r="F13" s="138">
        <v>52779.4</v>
      </c>
      <c r="G13" s="90">
        <v>0.10686134300063201</v>
      </c>
      <c r="H13" s="89"/>
    </row>
    <row r="14" spans="1:8" ht="15" customHeight="1">
      <c r="A14" s="129" t="s">
        <v>173</v>
      </c>
      <c r="B14" s="95" t="s">
        <v>84</v>
      </c>
      <c r="C14" s="134" t="s">
        <v>172</v>
      </c>
      <c r="D14" s="134">
        <v>2022</v>
      </c>
      <c r="E14" s="134">
        <v>2027</v>
      </c>
      <c r="F14" s="138">
        <v>50705.59</v>
      </c>
      <c r="G14" s="90">
        <v>0.99998081792373195</v>
      </c>
      <c r="H14" s="89"/>
    </row>
    <row r="15" spans="1:8" ht="15" customHeight="1">
      <c r="A15" s="129" t="s">
        <v>174</v>
      </c>
      <c r="B15" s="95" t="s">
        <v>84</v>
      </c>
      <c r="C15" s="134" t="s">
        <v>172</v>
      </c>
      <c r="D15" s="134">
        <v>2015</v>
      </c>
      <c r="E15" s="134">
        <v>2022</v>
      </c>
      <c r="F15" s="138">
        <v>6744.17</v>
      </c>
      <c r="G15" s="90">
        <v>7.7831449859185095E-2</v>
      </c>
      <c r="H15" s="89"/>
    </row>
    <row r="16" spans="1:8" ht="15" customHeight="1">
      <c r="A16" s="129" t="s">
        <v>175</v>
      </c>
      <c r="B16" s="95" t="s">
        <v>84</v>
      </c>
      <c r="C16" s="134" t="s">
        <v>172</v>
      </c>
      <c r="D16" s="134">
        <v>2018</v>
      </c>
      <c r="E16" s="134">
        <v>2024</v>
      </c>
      <c r="F16" s="138">
        <v>56429.36</v>
      </c>
      <c r="G16" s="90">
        <v>4.2284245756633997E-2</v>
      </c>
      <c r="H16" s="89"/>
    </row>
    <row r="17" spans="1:7" ht="15" customHeight="1">
      <c r="A17" s="131" t="s">
        <v>101</v>
      </c>
      <c r="B17" s="123" t="s">
        <v>84</v>
      </c>
      <c r="C17" s="97" t="s">
        <v>176</v>
      </c>
      <c r="D17" s="137">
        <v>2020</v>
      </c>
      <c r="E17" s="137">
        <v>2023</v>
      </c>
      <c r="F17" s="138">
        <v>60000</v>
      </c>
      <c r="G17" s="90">
        <v>1</v>
      </c>
    </row>
    <row r="18" spans="1:7" ht="15" customHeight="1">
      <c r="A18" s="131" t="s">
        <v>177</v>
      </c>
      <c r="B18" s="123" t="s">
        <v>84</v>
      </c>
      <c r="C18" s="97" t="s">
        <v>176</v>
      </c>
      <c r="D18" s="137">
        <v>2020</v>
      </c>
      <c r="E18" s="137">
        <v>2023</v>
      </c>
      <c r="F18" s="138">
        <v>60000</v>
      </c>
      <c r="G18" s="90">
        <v>1</v>
      </c>
    </row>
    <row r="19" spans="1:7" ht="15" customHeight="1">
      <c r="A19" s="131" t="s">
        <v>177</v>
      </c>
      <c r="B19" s="123" t="s">
        <v>84</v>
      </c>
      <c r="C19" s="97" t="s">
        <v>176</v>
      </c>
      <c r="D19" s="137">
        <v>2021</v>
      </c>
      <c r="E19" s="137">
        <v>2023</v>
      </c>
      <c r="F19" s="138">
        <v>60000</v>
      </c>
      <c r="G19" s="90">
        <v>1</v>
      </c>
    </row>
    <row r="20" spans="1:7" ht="15" customHeight="1">
      <c r="A20" s="131" t="s">
        <v>177</v>
      </c>
      <c r="B20" s="123" t="s">
        <v>84</v>
      </c>
      <c r="C20" s="97" t="s">
        <v>176</v>
      </c>
      <c r="D20" s="137">
        <v>2021</v>
      </c>
      <c r="E20" s="137">
        <v>2023</v>
      </c>
      <c r="F20" s="138">
        <v>60000</v>
      </c>
      <c r="G20" s="90">
        <v>1</v>
      </c>
    </row>
    <row r="21" spans="1:7" ht="15" customHeight="1">
      <c r="A21" s="131" t="s">
        <v>177</v>
      </c>
      <c r="B21" s="123" t="s">
        <v>84</v>
      </c>
      <c r="C21" s="97" t="s">
        <v>176</v>
      </c>
      <c r="D21" s="137">
        <v>2021</v>
      </c>
      <c r="E21" s="137">
        <v>2023</v>
      </c>
      <c r="F21" s="138">
        <v>60000</v>
      </c>
      <c r="G21" s="90">
        <v>1</v>
      </c>
    </row>
    <row r="22" spans="1:7" ht="15" customHeight="1">
      <c r="A22" s="131" t="s">
        <v>177</v>
      </c>
      <c r="B22" s="123" t="s">
        <v>84</v>
      </c>
      <c r="C22" s="97" t="s">
        <v>176</v>
      </c>
      <c r="D22" s="137">
        <v>2020</v>
      </c>
      <c r="E22" s="137">
        <v>2023</v>
      </c>
      <c r="F22" s="138">
        <v>60000</v>
      </c>
      <c r="G22" s="90">
        <v>1</v>
      </c>
    </row>
    <row r="23" spans="1:7" ht="15" customHeight="1">
      <c r="A23" s="131" t="s">
        <v>177</v>
      </c>
      <c r="B23" s="123" t="s">
        <v>84</v>
      </c>
      <c r="C23" s="97" t="s">
        <v>176</v>
      </c>
      <c r="D23" s="137">
        <v>2021</v>
      </c>
      <c r="E23" s="137">
        <v>2023</v>
      </c>
      <c r="F23" s="138">
        <v>60000</v>
      </c>
      <c r="G23" s="90">
        <v>1</v>
      </c>
    </row>
    <row r="24" spans="1:7">
      <c r="A24" s="132" t="s">
        <v>178</v>
      </c>
      <c r="B24" s="123" t="s">
        <v>13</v>
      </c>
      <c r="C24" s="97" t="s">
        <v>176</v>
      </c>
      <c r="D24" s="97">
        <v>2022</v>
      </c>
      <c r="E24" s="97">
        <v>2023</v>
      </c>
      <c r="F24" s="138">
        <v>6000</v>
      </c>
      <c r="G24" s="90">
        <v>0.3</v>
      </c>
    </row>
    <row r="25" spans="1:7">
      <c r="A25" s="132" t="s">
        <v>178</v>
      </c>
      <c r="B25" s="123" t="s">
        <v>13</v>
      </c>
      <c r="C25" s="97" t="s">
        <v>176</v>
      </c>
      <c r="D25" s="97">
        <v>2022</v>
      </c>
      <c r="E25" s="97">
        <v>2023</v>
      </c>
      <c r="F25" s="138">
        <v>6000</v>
      </c>
      <c r="G25" s="90">
        <v>0.3</v>
      </c>
    </row>
    <row r="26" spans="1:7">
      <c r="A26" s="132" t="s">
        <v>115</v>
      </c>
      <c r="B26" s="123" t="s">
        <v>13</v>
      </c>
      <c r="C26" s="97" t="s">
        <v>176</v>
      </c>
      <c r="D26" s="97">
        <v>2022</v>
      </c>
      <c r="E26" s="97">
        <v>2023</v>
      </c>
      <c r="F26" s="138">
        <v>6000</v>
      </c>
      <c r="G26" s="90">
        <v>0.3</v>
      </c>
    </row>
    <row r="27" spans="1:7">
      <c r="A27" s="132" t="s">
        <v>115</v>
      </c>
      <c r="B27" s="123" t="s">
        <v>13</v>
      </c>
      <c r="C27" s="97" t="s">
        <v>176</v>
      </c>
      <c r="D27" s="97">
        <v>2022</v>
      </c>
      <c r="E27" s="97">
        <v>2023</v>
      </c>
      <c r="F27" s="138">
        <v>6000</v>
      </c>
      <c r="G27" s="90">
        <v>0.3</v>
      </c>
    </row>
    <row r="28" spans="1:7">
      <c r="A28" s="132" t="s">
        <v>179</v>
      </c>
      <c r="B28" s="123" t="s">
        <v>13</v>
      </c>
      <c r="C28" s="97" t="s">
        <v>176</v>
      </c>
      <c r="D28" s="97">
        <v>2022</v>
      </c>
      <c r="E28" s="97">
        <v>2023</v>
      </c>
      <c r="F28" s="138">
        <v>6000</v>
      </c>
      <c r="G28" s="90">
        <v>0.3</v>
      </c>
    </row>
    <row r="29" spans="1:7">
      <c r="A29" s="132" t="s">
        <v>179</v>
      </c>
      <c r="B29" s="123" t="s">
        <v>13</v>
      </c>
      <c r="C29" s="97" t="s">
        <v>176</v>
      </c>
      <c r="D29" s="97">
        <v>2022</v>
      </c>
      <c r="E29" s="97">
        <v>2023</v>
      </c>
      <c r="F29" s="138">
        <v>6000</v>
      </c>
      <c r="G29" s="90">
        <v>0.3</v>
      </c>
    </row>
    <row r="30" spans="1:7">
      <c r="A30" s="22" t="s">
        <v>180</v>
      </c>
      <c r="B30" s="123" t="s">
        <v>13</v>
      </c>
      <c r="C30" s="78" t="s">
        <v>169</v>
      </c>
      <c r="D30" s="96">
        <v>44823</v>
      </c>
      <c r="E30" s="96">
        <v>46649</v>
      </c>
      <c r="F30" s="138">
        <f>28025.5/5</f>
        <v>5605.1</v>
      </c>
      <c r="G30" s="90">
        <v>1</v>
      </c>
    </row>
    <row r="31" spans="1:7">
      <c r="A31" s="22" t="s">
        <v>180</v>
      </c>
      <c r="B31" s="123" t="s">
        <v>13</v>
      </c>
      <c r="C31" s="78" t="s">
        <v>169</v>
      </c>
      <c r="D31" s="96">
        <v>44813</v>
      </c>
      <c r="E31" s="96">
        <v>46243</v>
      </c>
      <c r="F31" s="138">
        <f>28025.5/5</f>
        <v>5605.1</v>
      </c>
      <c r="G31" s="90">
        <v>1</v>
      </c>
    </row>
    <row r="32" spans="1:7">
      <c r="A32" s="22" t="s">
        <v>181</v>
      </c>
      <c r="B32" s="123" t="s">
        <v>13</v>
      </c>
      <c r="C32" s="78" t="s">
        <v>169</v>
      </c>
      <c r="D32" s="96">
        <v>44856</v>
      </c>
      <c r="E32" s="96">
        <v>46316</v>
      </c>
      <c r="F32" s="138">
        <f>66597.78/5</f>
        <v>13319.556</v>
      </c>
      <c r="G32" s="90">
        <v>1</v>
      </c>
    </row>
    <row r="33" spans="5:7">
      <c r="E33" s="97"/>
      <c r="G33" s="9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CD37-A28A-48FF-B410-8527ABCA8569}">
  <dimension ref="A1:I129"/>
  <sheetViews>
    <sheetView zoomScale="90" zoomScaleNormal="90" workbookViewId="0">
      <selection activeCell="I1" sqref="I1"/>
    </sheetView>
  </sheetViews>
  <sheetFormatPr defaultRowHeight="14.4"/>
  <cols>
    <col min="1" max="1" width="36.88671875" customWidth="1"/>
    <col min="2" max="2" width="13.77734375" style="165" bestFit="1" customWidth="1"/>
    <col min="3" max="3" width="26.88671875" style="97" bestFit="1" customWidth="1"/>
    <col min="4" max="4" width="15.44140625" style="97" bestFit="1" customWidth="1"/>
    <col min="5" max="5" width="14.109375" style="97" bestFit="1" customWidth="1"/>
    <col min="6" max="6" width="38.44140625" style="97" bestFit="1" customWidth="1"/>
    <col min="7" max="7" width="29.44140625" style="97" bestFit="1" customWidth="1"/>
    <col min="8" max="8" width="34.33203125" style="97" bestFit="1" customWidth="1"/>
    <col min="9" max="9" width="33.88671875" style="143" bestFit="1" customWidth="1"/>
  </cols>
  <sheetData>
    <row r="1" spans="1:9">
      <c r="A1" s="98" t="s">
        <v>0</v>
      </c>
      <c r="B1" s="163" t="s">
        <v>1</v>
      </c>
      <c r="C1" s="140" t="s">
        <v>2</v>
      </c>
      <c r="D1" s="140" t="s">
        <v>3</v>
      </c>
      <c r="E1" s="170" t="s">
        <v>4</v>
      </c>
      <c r="F1" s="180" t="s">
        <v>5</v>
      </c>
      <c r="G1" s="170" t="s">
        <v>6</v>
      </c>
      <c r="H1" s="170" t="s">
        <v>7</v>
      </c>
      <c r="I1" s="142" t="s">
        <v>8</v>
      </c>
    </row>
    <row r="2" spans="1:9" ht="28.2" customHeight="1">
      <c r="A2" s="151" t="s">
        <v>182</v>
      </c>
      <c r="B2" s="164" t="s">
        <v>13</v>
      </c>
      <c r="C2" s="100">
        <v>2005</v>
      </c>
      <c r="D2" s="100">
        <v>2005</v>
      </c>
      <c r="E2" s="152">
        <v>301868.86</v>
      </c>
      <c r="F2" s="152"/>
      <c r="G2" s="152">
        <v>301868.86</v>
      </c>
      <c r="H2" s="152"/>
      <c r="I2" s="153" t="s">
        <v>183</v>
      </c>
    </row>
    <row r="3" spans="1:9" ht="40.200000000000003" customHeight="1">
      <c r="A3" s="151" t="s">
        <v>184</v>
      </c>
      <c r="B3" s="164" t="s">
        <v>13</v>
      </c>
      <c r="C3" s="100">
        <v>2001</v>
      </c>
      <c r="D3" s="100">
        <v>2001</v>
      </c>
      <c r="E3" s="152">
        <v>44024.42</v>
      </c>
      <c r="F3" s="152"/>
      <c r="G3" s="152">
        <v>25566.57</v>
      </c>
      <c r="H3" s="152">
        <v>18457.849999999999</v>
      </c>
      <c r="I3" s="153" t="s">
        <v>183</v>
      </c>
    </row>
    <row r="4" spans="1:9" ht="28.8">
      <c r="A4" s="151" t="s">
        <v>185</v>
      </c>
      <c r="B4" s="164" t="s">
        <v>13</v>
      </c>
      <c r="C4" s="100">
        <v>2004</v>
      </c>
      <c r="D4" s="100">
        <v>2018</v>
      </c>
      <c r="E4" s="152">
        <v>43363</v>
      </c>
      <c r="F4" s="152"/>
      <c r="G4" s="152">
        <v>13500.39</v>
      </c>
      <c r="H4" s="152">
        <v>29862.61</v>
      </c>
      <c r="I4" s="153" t="s">
        <v>183</v>
      </c>
    </row>
    <row r="5" spans="1:9" ht="28.8">
      <c r="A5" s="151" t="s">
        <v>186</v>
      </c>
      <c r="B5" s="164" t="s">
        <v>13</v>
      </c>
      <c r="C5" s="100">
        <v>2003</v>
      </c>
      <c r="D5" s="100">
        <v>2018</v>
      </c>
      <c r="E5" s="152">
        <v>31384.98</v>
      </c>
      <c r="F5" s="152"/>
      <c r="G5" s="152">
        <v>8963.02</v>
      </c>
      <c r="H5" s="152">
        <v>22421.96</v>
      </c>
      <c r="I5" s="153" t="s">
        <v>183</v>
      </c>
    </row>
    <row r="6" spans="1:9" ht="28.8">
      <c r="A6" s="151" t="s">
        <v>187</v>
      </c>
      <c r="B6" s="164" t="s">
        <v>13</v>
      </c>
      <c r="C6" s="100">
        <v>1991</v>
      </c>
      <c r="D6" s="100">
        <v>1991</v>
      </c>
      <c r="E6" s="152">
        <v>104026.81</v>
      </c>
      <c r="F6" s="152">
        <v>58049.11</v>
      </c>
      <c r="G6" s="152">
        <v>45977.7</v>
      </c>
      <c r="H6" s="152"/>
      <c r="I6" s="153" t="s">
        <v>183</v>
      </c>
    </row>
    <row r="7" spans="1:9">
      <c r="A7" s="94" t="s">
        <v>188</v>
      </c>
      <c r="B7" s="164" t="s">
        <v>13</v>
      </c>
      <c r="C7" s="100" t="s">
        <v>189</v>
      </c>
      <c r="D7" s="100" t="s">
        <v>190</v>
      </c>
      <c r="E7" s="154">
        <v>180</v>
      </c>
      <c r="F7" s="150"/>
      <c r="G7" s="154">
        <v>180</v>
      </c>
      <c r="H7" s="154">
        <v>0</v>
      </c>
      <c r="I7" s="153" t="s">
        <v>183</v>
      </c>
    </row>
    <row r="8" spans="1:9">
      <c r="A8" s="94" t="s">
        <v>188</v>
      </c>
      <c r="B8" s="164" t="s">
        <v>13</v>
      </c>
      <c r="C8" s="100" t="s">
        <v>191</v>
      </c>
      <c r="D8" s="100" t="s">
        <v>190</v>
      </c>
      <c r="E8" s="154">
        <v>180</v>
      </c>
      <c r="F8" s="150"/>
      <c r="G8" s="154">
        <v>180</v>
      </c>
      <c r="H8" s="154">
        <v>0</v>
      </c>
      <c r="I8" s="153" t="s">
        <v>183</v>
      </c>
    </row>
    <row r="9" spans="1:9">
      <c r="A9" s="94" t="s">
        <v>188</v>
      </c>
      <c r="B9" s="164" t="s">
        <v>13</v>
      </c>
      <c r="C9" s="100" t="s">
        <v>192</v>
      </c>
      <c r="D9" s="100" t="s">
        <v>190</v>
      </c>
      <c r="E9" s="154">
        <v>200</v>
      </c>
      <c r="F9" s="150"/>
      <c r="G9" s="154">
        <v>200</v>
      </c>
      <c r="H9" s="154">
        <v>0</v>
      </c>
      <c r="I9" s="153" t="s">
        <v>183</v>
      </c>
    </row>
    <row r="10" spans="1:9">
      <c r="A10" s="94" t="s">
        <v>188</v>
      </c>
      <c r="B10" s="164" t="s">
        <v>13</v>
      </c>
      <c r="C10" s="100" t="s">
        <v>193</v>
      </c>
      <c r="D10" s="100" t="s">
        <v>194</v>
      </c>
      <c r="E10" s="154">
        <v>4200</v>
      </c>
      <c r="F10" s="150"/>
      <c r="G10" s="154">
        <v>4200</v>
      </c>
      <c r="H10" s="154">
        <v>0</v>
      </c>
      <c r="I10" s="153" t="s">
        <v>183</v>
      </c>
    </row>
    <row r="11" spans="1:9">
      <c r="A11" s="94" t="s">
        <v>195</v>
      </c>
      <c r="B11" s="164" t="s">
        <v>13</v>
      </c>
      <c r="C11" s="100" t="s">
        <v>196</v>
      </c>
      <c r="D11" s="100" t="s">
        <v>197</v>
      </c>
      <c r="E11" s="154">
        <v>9000</v>
      </c>
      <c r="F11" s="150"/>
      <c r="G11" s="154">
        <v>9000</v>
      </c>
      <c r="H11" s="154">
        <v>0</v>
      </c>
      <c r="I11" s="153" t="s">
        <v>183</v>
      </c>
    </row>
    <row r="12" spans="1:9">
      <c r="A12" s="94" t="s">
        <v>198</v>
      </c>
      <c r="B12" s="164" t="s">
        <v>13</v>
      </c>
      <c r="C12" s="100" t="s">
        <v>199</v>
      </c>
      <c r="D12" s="100" t="s">
        <v>200</v>
      </c>
      <c r="E12" s="154">
        <v>7000</v>
      </c>
      <c r="F12" s="150"/>
      <c r="G12" s="154">
        <v>4375</v>
      </c>
      <c r="H12" s="154">
        <v>2625</v>
      </c>
      <c r="I12" s="153" t="s">
        <v>183</v>
      </c>
    </row>
    <row r="13" spans="1:9">
      <c r="A13" s="94" t="s">
        <v>201</v>
      </c>
      <c r="B13" s="164" t="s">
        <v>13</v>
      </c>
      <c r="C13" s="100" t="s">
        <v>202</v>
      </c>
      <c r="D13" s="100" t="s">
        <v>203</v>
      </c>
      <c r="E13" s="154">
        <v>890.91</v>
      </c>
      <c r="F13" s="150"/>
      <c r="G13" s="154">
        <v>890.91</v>
      </c>
      <c r="H13" s="154">
        <v>0</v>
      </c>
      <c r="I13" s="153" t="s">
        <v>183</v>
      </c>
    </row>
    <row r="14" spans="1:9">
      <c r="A14" s="94" t="s">
        <v>204</v>
      </c>
      <c r="B14" s="164" t="s">
        <v>13</v>
      </c>
      <c r="C14" s="100" t="s">
        <v>205</v>
      </c>
      <c r="D14" s="100" t="s">
        <v>206</v>
      </c>
      <c r="E14" s="154">
        <v>4155</v>
      </c>
      <c r="F14" s="150"/>
      <c r="G14" s="154">
        <v>1038.76</v>
      </c>
      <c r="H14" s="154">
        <v>3116.24</v>
      </c>
      <c r="I14" s="153" t="s">
        <v>183</v>
      </c>
    </row>
    <row r="15" spans="1:9">
      <c r="A15" s="94" t="s">
        <v>204</v>
      </c>
      <c r="B15" s="164" t="s">
        <v>13</v>
      </c>
      <c r="C15" s="100" t="s">
        <v>207</v>
      </c>
      <c r="D15" s="100" t="s">
        <v>206</v>
      </c>
      <c r="E15" s="154">
        <v>4155</v>
      </c>
      <c r="F15" s="150"/>
      <c r="G15" s="154">
        <v>1038.76</v>
      </c>
      <c r="H15" s="154">
        <v>3116.24</v>
      </c>
      <c r="I15" s="153" t="s">
        <v>183</v>
      </c>
    </row>
    <row r="16" spans="1:9">
      <c r="A16" s="94" t="s">
        <v>208</v>
      </c>
      <c r="B16" s="164" t="s">
        <v>13</v>
      </c>
      <c r="C16" s="100" t="s">
        <v>209</v>
      </c>
      <c r="D16" s="100" t="s">
        <v>210</v>
      </c>
      <c r="E16" s="154">
        <v>8389.18</v>
      </c>
      <c r="F16" s="150"/>
      <c r="G16" s="154">
        <v>2097.2800000000002</v>
      </c>
      <c r="H16" s="154">
        <v>6291.9</v>
      </c>
      <c r="I16" s="153" t="s">
        <v>183</v>
      </c>
    </row>
    <row r="17" spans="1:9">
      <c r="A17" s="103" t="s">
        <v>211</v>
      </c>
      <c r="B17" s="164" t="s">
        <v>13</v>
      </c>
      <c r="C17" s="104">
        <v>2004</v>
      </c>
      <c r="D17" s="104">
        <v>2004</v>
      </c>
      <c r="E17" s="104"/>
      <c r="F17" s="150"/>
      <c r="G17" s="105"/>
      <c r="H17" s="104" t="s">
        <v>212</v>
      </c>
      <c r="I17" s="153" t="s">
        <v>183</v>
      </c>
    </row>
    <row r="18" spans="1:9">
      <c r="A18" s="103" t="s">
        <v>213</v>
      </c>
      <c r="B18" s="164" t="s">
        <v>13</v>
      </c>
      <c r="C18" s="104">
        <v>2006</v>
      </c>
      <c r="D18" s="104">
        <v>2006</v>
      </c>
      <c r="E18" s="104"/>
      <c r="F18" s="150"/>
      <c r="G18" s="104"/>
      <c r="H18" s="104" t="s">
        <v>212</v>
      </c>
      <c r="I18" s="153" t="s">
        <v>183</v>
      </c>
    </row>
    <row r="19" spans="1:9">
      <c r="A19" s="103" t="s">
        <v>214</v>
      </c>
      <c r="B19" s="164" t="s">
        <v>13</v>
      </c>
      <c r="C19" s="104">
        <v>2006</v>
      </c>
      <c r="D19" s="104">
        <v>2006</v>
      </c>
      <c r="E19" s="104"/>
      <c r="F19" s="150"/>
      <c r="G19" s="104"/>
      <c r="H19" s="104" t="s">
        <v>212</v>
      </c>
      <c r="I19" s="153" t="s">
        <v>183</v>
      </c>
    </row>
    <row r="20" spans="1:9">
      <c r="A20" s="103" t="s">
        <v>215</v>
      </c>
      <c r="B20" s="164" t="s">
        <v>13</v>
      </c>
      <c r="C20" s="104">
        <v>1999</v>
      </c>
      <c r="D20" s="104">
        <v>2017</v>
      </c>
      <c r="E20" s="154">
        <v>3300</v>
      </c>
      <c r="F20" s="155"/>
      <c r="G20" s="188">
        <v>3300</v>
      </c>
      <c r="H20" s="188"/>
      <c r="I20" s="153" t="s">
        <v>183</v>
      </c>
    </row>
    <row r="21" spans="1:9">
      <c r="A21" s="103" t="s">
        <v>216</v>
      </c>
      <c r="B21" s="164" t="s">
        <v>13</v>
      </c>
      <c r="C21" s="104">
        <v>1997</v>
      </c>
      <c r="D21" s="104">
        <v>2019</v>
      </c>
      <c r="E21" s="154">
        <v>13000</v>
      </c>
      <c r="F21" s="155"/>
      <c r="G21" s="188">
        <v>25675</v>
      </c>
      <c r="H21" s="188">
        <v>1625</v>
      </c>
      <c r="I21" s="153" t="s">
        <v>183</v>
      </c>
    </row>
    <row r="22" spans="1:9">
      <c r="A22" s="103" t="s">
        <v>217</v>
      </c>
      <c r="B22" s="164" t="s">
        <v>13</v>
      </c>
      <c r="C22" s="104">
        <v>1997</v>
      </c>
      <c r="D22" s="104">
        <v>2018</v>
      </c>
      <c r="E22" s="154">
        <v>6000</v>
      </c>
      <c r="F22" s="155"/>
      <c r="G22" s="188">
        <v>6000</v>
      </c>
      <c r="H22" s="188"/>
      <c r="I22" s="153" t="s">
        <v>183</v>
      </c>
    </row>
    <row r="23" spans="1:9">
      <c r="A23" s="103" t="s">
        <v>218</v>
      </c>
      <c r="B23" s="164" t="s">
        <v>13</v>
      </c>
      <c r="C23" s="104">
        <v>1998</v>
      </c>
      <c r="D23" s="104">
        <v>2014</v>
      </c>
      <c r="E23" s="154">
        <v>5000</v>
      </c>
      <c r="F23" s="155"/>
      <c r="G23" s="188">
        <v>5000</v>
      </c>
      <c r="H23" s="188"/>
      <c r="I23" s="153" t="s">
        <v>183</v>
      </c>
    </row>
    <row r="24" spans="1:9">
      <c r="A24" s="103" t="s">
        <v>219</v>
      </c>
      <c r="B24" s="164" t="s">
        <v>13</v>
      </c>
      <c r="C24" s="104">
        <v>2004</v>
      </c>
      <c r="D24" s="148">
        <v>2044</v>
      </c>
      <c r="E24" s="154">
        <v>207130.06</v>
      </c>
      <c r="F24" s="154">
        <v>116000</v>
      </c>
      <c r="G24" s="154">
        <v>204433.08</v>
      </c>
      <c r="H24" s="189">
        <v>2696.9800000000105</v>
      </c>
      <c r="I24" s="153" t="s">
        <v>183</v>
      </c>
    </row>
    <row r="25" spans="1:9">
      <c r="A25" s="103" t="s">
        <v>219</v>
      </c>
      <c r="B25" s="164" t="s">
        <v>13</v>
      </c>
      <c r="C25" s="104">
        <v>2004</v>
      </c>
      <c r="D25" s="148">
        <v>2004</v>
      </c>
      <c r="E25" s="154">
        <v>207130.06</v>
      </c>
      <c r="F25" s="154">
        <v>116000</v>
      </c>
      <c r="G25" s="154">
        <v>204433.08</v>
      </c>
      <c r="H25" s="189">
        <v>2696.9800000000105</v>
      </c>
      <c r="I25" s="153" t="s">
        <v>183</v>
      </c>
    </row>
    <row r="26" spans="1:9">
      <c r="A26" s="103" t="s">
        <v>219</v>
      </c>
      <c r="B26" s="164" t="s">
        <v>13</v>
      </c>
      <c r="C26" s="104">
        <v>2004</v>
      </c>
      <c r="D26" s="148">
        <v>2004</v>
      </c>
      <c r="E26" s="154">
        <v>195972.29</v>
      </c>
      <c r="F26" s="154">
        <v>116000</v>
      </c>
      <c r="G26" s="154">
        <v>193420.58</v>
      </c>
      <c r="H26" s="189">
        <v>2551.710000000021</v>
      </c>
      <c r="I26" s="153" t="s">
        <v>183</v>
      </c>
    </row>
    <row r="27" spans="1:9">
      <c r="A27" s="103" t="s">
        <v>219</v>
      </c>
      <c r="B27" s="164" t="s">
        <v>13</v>
      </c>
      <c r="C27" s="104">
        <v>2005</v>
      </c>
      <c r="D27" s="148">
        <v>2005</v>
      </c>
      <c r="E27" s="154">
        <v>205720.1</v>
      </c>
      <c r="F27" s="154">
        <v>116000</v>
      </c>
      <c r="G27" s="154">
        <v>203041.43</v>
      </c>
      <c r="H27" s="189">
        <v>2678.6700000000128</v>
      </c>
      <c r="I27" s="153" t="s">
        <v>183</v>
      </c>
    </row>
    <row r="28" spans="1:9">
      <c r="A28" s="103" t="s">
        <v>219</v>
      </c>
      <c r="B28" s="164" t="s">
        <v>13</v>
      </c>
      <c r="C28" s="104">
        <v>2005</v>
      </c>
      <c r="D28" s="148">
        <v>2005</v>
      </c>
      <c r="E28" s="154">
        <v>205720.1</v>
      </c>
      <c r="F28" s="154">
        <v>116000</v>
      </c>
      <c r="G28" s="154">
        <v>203041.43</v>
      </c>
      <c r="H28" s="189">
        <v>2678.6700000000128</v>
      </c>
      <c r="I28" s="153" t="s">
        <v>183</v>
      </c>
    </row>
    <row r="29" spans="1:9">
      <c r="A29" s="103" t="s">
        <v>219</v>
      </c>
      <c r="B29" s="164" t="s">
        <v>13</v>
      </c>
      <c r="C29" s="104">
        <v>2005</v>
      </c>
      <c r="D29" s="148">
        <v>2005</v>
      </c>
      <c r="E29" s="154">
        <v>205720.1</v>
      </c>
      <c r="F29" s="154">
        <v>116000</v>
      </c>
      <c r="G29" s="154">
        <v>203041.43</v>
      </c>
      <c r="H29" s="189">
        <v>2678.6700000000128</v>
      </c>
      <c r="I29" s="153" t="s">
        <v>183</v>
      </c>
    </row>
    <row r="30" spans="1:9">
      <c r="A30" s="103" t="s">
        <v>25</v>
      </c>
      <c r="B30" s="164" t="s">
        <v>13</v>
      </c>
      <c r="C30" s="104">
        <v>2006</v>
      </c>
      <c r="D30" s="148">
        <v>2006</v>
      </c>
      <c r="E30" s="154">
        <v>61900</v>
      </c>
      <c r="F30" s="154">
        <v>53000</v>
      </c>
      <c r="G30" s="154">
        <v>60771.61</v>
      </c>
      <c r="H30" s="189">
        <v>1128.3899999999994</v>
      </c>
      <c r="I30" s="153" t="s">
        <v>183</v>
      </c>
    </row>
    <row r="31" spans="1:9">
      <c r="A31" s="103" t="s">
        <v>25</v>
      </c>
      <c r="B31" s="164" t="s">
        <v>13</v>
      </c>
      <c r="C31" s="104">
        <v>1998</v>
      </c>
      <c r="D31" s="148">
        <v>2017</v>
      </c>
      <c r="E31" s="154">
        <v>10500</v>
      </c>
      <c r="F31" s="181">
        <v>0</v>
      </c>
      <c r="G31" s="154">
        <v>10500</v>
      </c>
      <c r="H31" s="189">
        <v>0</v>
      </c>
      <c r="I31" s="153" t="s">
        <v>183</v>
      </c>
    </row>
    <row r="32" spans="1:9">
      <c r="A32" s="103" t="s">
        <v>220</v>
      </c>
      <c r="B32" s="164" t="s">
        <v>13</v>
      </c>
      <c r="C32" s="104">
        <v>1998</v>
      </c>
      <c r="D32" s="148">
        <v>2018</v>
      </c>
      <c r="E32" s="154">
        <v>3100</v>
      </c>
      <c r="F32" s="181">
        <v>0</v>
      </c>
      <c r="G32" s="154">
        <v>3100</v>
      </c>
      <c r="H32" s="189">
        <v>0</v>
      </c>
      <c r="I32" s="153" t="s">
        <v>183</v>
      </c>
    </row>
    <row r="33" spans="1:9">
      <c r="A33" s="103" t="s">
        <v>25</v>
      </c>
      <c r="B33" s="164" t="s">
        <v>13</v>
      </c>
      <c r="C33" s="104">
        <v>1999</v>
      </c>
      <c r="D33" s="148">
        <v>2018</v>
      </c>
      <c r="E33" s="154">
        <v>6000</v>
      </c>
      <c r="F33" s="181">
        <v>0</v>
      </c>
      <c r="G33" s="154">
        <v>6000</v>
      </c>
      <c r="H33" s="189">
        <v>0</v>
      </c>
      <c r="I33" s="153" t="s">
        <v>183</v>
      </c>
    </row>
    <row r="34" spans="1:9">
      <c r="A34" s="103" t="s">
        <v>25</v>
      </c>
      <c r="B34" s="164" t="s">
        <v>13</v>
      </c>
      <c r="C34" s="104">
        <v>2006</v>
      </c>
      <c r="D34" s="148">
        <v>2020</v>
      </c>
      <c r="E34" s="154">
        <v>8000</v>
      </c>
      <c r="F34" s="181">
        <v>0</v>
      </c>
      <c r="G34" s="154">
        <v>5000</v>
      </c>
      <c r="H34" s="189">
        <v>3000</v>
      </c>
      <c r="I34" s="153" t="s">
        <v>183</v>
      </c>
    </row>
    <row r="35" spans="1:9">
      <c r="A35" s="103" t="s">
        <v>220</v>
      </c>
      <c r="B35" s="164" t="s">
        <v>13</v>
      </c>
      <c r="C35" s="104">
        <v>2001</v>
      </c>
      <c r="D35" s="148">
        <v>2020</v>
      </c>
      <c r="E35" s="154">
        <v>2650</v>
      </c>
      <c r="F35" s="181">
        <v>0</v>
      </c>
      <c r="G35" s="154">
        <v>1656.25</v>
      </c>
      <c r="H35" s="189">
        <v>993.75</v>
      </c>
      <c r="I35" s="153" t="s">
        <v>183</v>
      </c>
    </row>
    <row r="36" spans="1:9">
      <c r="A36" s="103" t="s">
        <v>25</v>
      </c>
      <c r="B36" s="164" t="s">
        <v>13</v>
      </c>
      <c r="C36" s="104">
        <v>2010</v>
      </c>
      <c r="D36" s="148">
        <v>2021</v>
      </c>
      <c r="E36" s="154">
        <v>3000</v>
      </c>
      <c r="F36" s="181">
        <v>0</v>
      </c>
      <c r="G36" s="154">
        <v>1125</v>
      </c>
      <c r="H36" s="189">
        <v>1875</v>
      </c>
      <c r="I36" s="153" t="s">
        <v>183</v>
      </c>
    </row>
    <row r="37" spans="1:9">
      <c r="A37" s="103" t="s">
        <v>221</v>
      </c>
      <c r="B37" s="164" t="s">
        <v>13</v>
      </c>
      <c r="C37" s="104">
        <v>2005</v>
      </c>
      <c r="D37" s="148">
        <v>2021</v>
      </c>
      <c r="E37" s="154">
        <v>12000</v>
      </c>
      <c r="F37" s="181">
        <v>0</v>
      </c>
      <c r="G37" s="154">
        <v>4500</v>
      </c>
      <c r="H37" s="189">
        <v>7500</v>
      </c>
      <c r="I37" s="153" t="s">
        <v>183</v>
      </c>
    </row>
    <row r="38" spans="1:9">
      <c r="A38" s="103" t="s">
        <v>221</v>
      </c>
      <c r="B38" s="164" t="s">
        <v>13</v>
      </c>
      <c r="C38" s="104">
        <v>2005</v>
      </c>
      <c r="D38" s="148">
        <v>2021</v>
      </c>
      <c r="E38" s="154">
        <v>8000</v>
      </c>
      <c r="F38" s="181">
        <v>0</v>
      </c>
      <c r="G38" s="154">
        <v>3000</v>
      </c>
      <c r="H38" s="189">
        <v>5000</v>
      </c>
      <c r="I38" s="153" t="s">
        <v>183</v>
      </c>
    </row>
    <row r="39" spans="1:9" ht="22.2" customHeight="1">
      <c r="A39" t="s">
        <v>222</v>
      </c>
      <c r="B39" s="165" t="s">
        <v>84</v>
      </c>
      <c r="C39" s="135">
        <v>38707</v>
      </c>
      <c r="D39" s="135">
        <v>41277</v>
      </c>
      <c r="E39" s="171">
        <v>1780</v>
      </c>
      <c r="F39" s="171"/>
      <c r="G39" s="171">
        <v>1695.2690410958901</v>
      </c>
      <c r="H39" s="171">
        <v>84.730958904109698</v>
      </c>
      <c r="I39" s="153" t="s">
        <v>183</v>
      </c>
    </row>
    <row r="40" spans="1:9">
      <c r="A40" t="s">
        <v>222</v>
      </c>
      <c r="B40" s="165" t="s">
        <v>84</v>
      </c>
      <c r="C40" s="135">
        <v>38707</v>
      </c>
      <c r="D40" s="135">
        <v>41277</v>
      </c>
      <c r="E40" s="171">
        <v>1780</v>
      </c>
      <c r="F40" s="171"/>
      <c r="G40" s="171">
        <v>1695.2690410958901</v>
      </c>
      <c r="H40" s="171">
        <v>84.730958904109698</v>
      </c>
      <c r="I40" s="153" t="s">
        <v>183</v>
      </c>
    </row>
    <row r="41" spans="1:9">
      <c r="A41" t="s">
        <v>223</v>
      </c>
      <c r="B41" s="165" t="s">
        <v>84</v>
      </c>
      <c r="C41" s="135">
        <v>39232</v>
      </c>
      <c r="D41" s="135">
        <v>41771</v>
      </c>
      <c r="E41" s="171">
        <v>2250</v>
      </c>
      <c r="F41" s="171"/>
      <c r="G41" s="171">
        <v>2250</v>
      </c>
      <c r="H41" s="171">
        <v>0</v>
      </c>
      <c r="I41" s="153" t="s">
        <v>183</v>
      </c>
    </row>
    <row r="42" spans="1:9">
      <c r="A42" t="s">
        <v>223</v>
      </c>
      <c r="B42" s="165" t="s">
        <v>84</v>
      </c>
      <c r="C42" s="135">
        <v>39232</v>
      </c>
      <c r="D42" s="135">
        <v>41771</v>
      </c>
      <c r="E42" s="171">
        <v>2250</v>
      </c>
      <c r="F42" s="171"/>
      <c r="G42" s="171">
        <v>2250</v>
      </c>
      <c r="H42" s="171">
        <v>0</v>
      </c>
      <c r="I42" s="153" t="s">
        <v>183</v>
      </c>
    </row>
    <row r="43" spans="1:9">
      <c r="A43" t="s">
        <v>86</v>
      </c>
      <c r="B43" s="165" t="s">
        <v>84</v>
      </c>
      <c r="C43" s="135">
        <v>40539</v>
      </c>
      <c r="D43" s="135">
        <v>44908</v>
      </c>
      <c r="E43" s="171">
        <v>40000</v>
      </c>
      <c r="F43" s="171"/>
      <c r="G43" s="171">
        <v>438.36</v>
      </c>
      <c r="H43" s="171">
        <v>39561.64</v>
      </c>
      <c r="I43" s="153" t="s">
        <v>183</v>
      </c>
    </row>
    <row r="44" spans="1:9">
      <c r="A44" t="s">
        <v>86</v>
      </c>
      <c r="B44" s="165" t="s">
        <v>84</v>
      </c>
      <c r="C44" s="135">
        <v>40532</v>
      </c>
      <c r="D44" s="135">
        <v>44908</v>
      </c>
      <c r="E44" s="171">
        <v>40000</v>
      </c>
      <c r="F44" s="171"/>
      <c r="G44" s="171">
        <v>438.36</v>
      </c>
      <c r="H44" s="171">
        <v>39561.64</v>
      </c>
      <c r="I44" s="153" t="s">
        <v>183</v>
      </c>
    </row>
    <row r="45" spans="1:9">
      <c r="A45" t="s">
        <v>224</v>
      </c>
      <c r="B45" s="165" t="s">
        <v>84</v>
      </c>
      <c r="C45" s="135">
        <v>40291</v>
      </c>
      <c r="D45" s="135">
        <v>42151</v>
      </c>
      <c r="E45" s="171">
        <v>2000</v>
      </c>
      <c r="F45" s="171"/>
      <c r="G45" s="171">
        <v>2000</v>
      </c>
      <c r="H45" s="171">
        <v>0</v>
      </c>
      <c r="I45" s="153" t="s">
        <v>183</v>
      </c>
    </row>
    <row r="46" spans="1:9">
      <c r="A46" t="s">
        <v>224</v>
      </c>
      <c r="B46" s="165" t="s">
        <v>84</v>
      </c>
      <c r="C46" s="135">
        <v>40610</v>
      </c>
      <c r="D46" s="135">
        <v>42632</v>
      </c>
      <c r="E46" s="171">
        <v>1980</v>
      </c>
      <c r="F46" s="171"/>
      <c r="G46" s="171">
        <v>1980</v>
      </c>
      <c r="H46" s="171">
        <v>0</v>
      </c>
      <c r="I46" s="153" t="s">
        <v>183</v>
      </c>
    </row>
    <row r="47" spans="1:9">
      <c r="A47" t="s">
        <v>224</v>
      </c>
      <c r="B47" s="165" t="s">
        <v>84</v>
      </c>
      <c r="C47" s="135">
        <v>41970</v>
      </c>
      <c r="D47" s="135">
        <v>43775</v>
      </c>
      <c r="E47" s="171">
        <v>2250</v>
      </c>
      <c r="F47" s="171"/>
      <c r="G47" s="171">
        <v>2250</v>
      </c>
      <c r="H47" s="171">
        <v>0</v>
      </c>
      <c r="I47" s="153" t="s">
        <v>183</v>
      </c>
    </row>
    <row r="48" spans="1:9">
      <c r="A48" t="s">
        <v>224</v>
      </c>
      <c r="B48" s="165" t="s">
        <v>84</v>
      </c>
      <c r="C48" s="135">
        <v>41970</v>
      </c>
      <c r="D48" s="135">
        <v>43775</v>
      </c>
      <c r="E48" s="171">
        <v>2250</v>
      </c>
      <c r="F48" s="171"/>
      <c r="G48" s="171">
        <v>2250</v>
      </c>
      <c r="H48" s="171">
        <v>0</v>
      </c>
      <c r="I48" s="153" t="s">
        <v>183</v>
      </c>
    </row>
    <row r="49" spans="1:9">
      <c r="A49" t="s">
        <v>224</v>
      </c>
      <c r="B49" s="165" t="s">
        <v>84</v>
      </c>
      <c r="C49" s="135">
        <v>41970</v>
      </c>
      <c r="D49" s="135">
        <v>43795</v>
      </c>
      <c r="E49" s="171">
        <v>2250</v>
      </c>
      <c r="F49" s="171"/>
      <c r="G49" s="171">
        <v>2250</v>
      </c>
      <c r="H49" s="171">
        <v>0</v>
      </c>
      <c r="I49" s="153" t="s">
        <v>183</v>
      </c>
    </row>
    <row r="50" spans="1:9">
      <c r="A50" t="s">
        <v>225</v>
      </c>
      <c r="B50" s="165" t="s">
        <v>84</v>
      </c>
      <c r="C50" s="135">
        <v>43430</v>
      </c>
      <c r="D50" s="135">
        <v>43433</v>
      </c>
      <c r="E50" s="171">
        <v>238248</v>
      </c>
      <c r="F50" s="171">
        <v>192753.73</v>
      </c>
      <c r="G50" s="171">
        <v>238248</v>
      </c>
      <c r="H50" s="171">
        <v>0</v>
      </c>
      <c r="I50" s="153" t="s">
        <v>183</v>
      </c>
    </row>
    <row r="51" spans="1:9">
      <c r="A51" t="s">
        <v>225</v>
      </c>
      <c r="B51" s="165" t="s">
        <v>84</v>
      </c>
      <c r="C51" s="135">
        <v>43454</v>
      </c>
      <c r="D51" s="135">
        <v>43433</v>
      </c>
      <c r="E51" s="171">
        <v>238248</v>
      </c>
      <c r="F51" s="171">
        <v>192753.73</v>
      </c>
      <c r="G51" s="171">
        <v>238248</v>
      </c>
      <c r="H51" s="171">
        <v>0</v>
      </c>
      <c r="I51" s="153" t="s">
        <v>183</v>
      </c>
    </row>
    <row r="52" spans="1:9">
      <c r="A52" t="s">
        <v>9</v>
      </c>
      <c r="B52" s="165" t="s">
        <v>84</v>
      </c>
      <c r="C52" s="156">
        <v>1985</v>
      </c>
      <c r="D52" s="157"/>
      <c r="E52" s="172"/>
      <c r="F52" s="182"/>
      <c r="G52" s="173"/>
      <c r="H52" s="172"/>
      <c r="I52" s="153" t="s">
        <v>183</v>
      </c>
    </row>
    <row r="53" spans="1:9">
      <c r="A53" t="s">
        <v>9</v>
      </c>
      <c r="B53" s="165" t="s">
        <v>84</v>
      </c>
      <c r="C53" s="156">
        <v>2010</v>
      </c>
      <c r="D53" s="157"/>
      <c r="E53" s="172"/>
      <c r="F53" s="182"/>
      <c r="G53" s="173"/>
      <c r="H53" s="172"/>
      <c r="I53" s="153" t="s">
        <v>183</v>
      </c>
    </row>
    <row r="54" spans="1:9">
      <c r="A54" t="s">
        <v>9</v>
      </c>
      <c r="B54" s="165" t="s">
        <v>84</v>
      </c>
      <c r="C54" s="156">
        <v>2002</v>
      </c>
      <c r="D54" s="157"/>
      <c r="E54" s="172"/>
      <c r="F54" s="182"/>
      <c r="G54" s="173"/>
      <c r="H54" s="172"/>
      <c r="I54" s="153" t="s">
        <v>183</v>
      </c>
    </row>
    <row r="55" spans="1:9">
      <c r="A55" s="91" t="s">
        <v>25</v>
      </c>
      <c r="B55" s="166" t="s">
        <v>13</v>
      </c>
      <c r="C55" s="133">
        <v>2008</v>
      </c>
      <c r="D55" s="133">
        <v>2022</v>
      </c>
      <c r="E55" s="173">
        <v>8000</v>
      </c>
      <c r="F55" s="183"/>
      <c r="G55" s="173">
        <v>1000</v>
      </c>
      <c r="H55" s="173">
        <v>7000</v>
      </c>
      <c r="I55" s="153" t="s">
        <v>183</v>
      </c>
    </row>
    <row r="56" spans="1:9">
      <c r="A56" s="91" t="s">
        <v>227</v>
      </c>
      <c r="B56" s="166" t="s">
        <v>13</v>
      </c>
      <c r="C56" s="133">
        <v>2000</v>
      </c>
      <c r="D56" s="133">
        <v>2019</v>
      </c>
      <c r="E56" s="173">
        <v>23500</v>
      </c>
      <c r="F56" s="183"/>
      <c r="G56" s="173">
        <v>20562.5</v>
      </c>
      <c r="H56" s="173">
        <v>2937.5</v>
      </c>
      <c r="I56" s="153" t="s">
        <v>183</v>
      </c>
    </row>
    <row r="57" spans="1:9">
      <c r="A57" s="91" t="s">
        <v>228</v>
      </c>
      <c r="B57" s="166" t="s">
        <v>13</v>
      </c>
      <c r="C57" s="133">
        <v>2008</v>
      </c>
      <c r="D57" s="133">
        <v>2022</v>
      </c>
      <c r="E57" s="173">
        <v>21000</v>
      </c>
      <c r="F57" s="183"/>
      <c r="G57" s="173">
        <v>2625</v>
      </c>
      <c r="H57" s="173">
        <v>18375</v>
      </c>
      <c r="I57" s="153" t="s">
        <v>183</v>
      </c>
    </row>
    <row r="58" spans="1:9">
      <c r="A58" s="91" t="s">
        <v>25</v>
      </c>
      <c r="B58" s="166" t="s">
        <v>13</v>
      </c>
      <c r="C58" s="133">
        <v>2009</v>
      </c>
      <c r="D58" s="133">
        <v>2022</v>
      </c>
      <c r="E58" s="173">
        <v>15000</v>
      </c>
      <c r="F58" s="183"/>
      <c r="G58" s="173">
        <v>1875</v>
      </c>
      <c r="H58" s="173">
        <v>13125</v>
      </c>
      <c r="I58" s="153" t="s">
        <v>183</v>
      </c>
    </row>
    <row r="59" spans="1:9">
      <c r="A59" s="91" t="s">
        <v>227</v>
      </c>
      <c r="B59" s="166" t="s">
        <v>13</v>
      </c>
      <c r="C59" s="133">
        <v>1998</v>
      </c>
      <c r="D59" s="133">
        <v>2017</v>
      </c>
      <c r="E59" s="173">
        <v>18000</v>
      </c>
      <c r="F59" s="183"/>
      <c r="G59" s="173">
        <v>18000</v>
      </c>
      <c r="H59" s="173">
        <v>0</v>
      </c>
      <c r="I59" s="153" t="s">
        <v>183</v>
      </c>
    </row>
    <row r="60" spans="1:9">
      <c r="A60" s="91" t="s">
        <v>25</v>
      </c>
      <c r="B60" s="166" t="s">
        <v>13</v>
      </c>
      <c r="C60" s="133">
        <v>2008</v>
      </c>
      <c r="D60" s="133">
        <v>2022</v>
      </c>
      <c r="E60" s="173">
        <v>15500</v>
      </c>
      <c r="F60" s="183"/>
      <c r="G60" s="173">
        <v>1937.5</v>
      </c>
      <c r="H60" s="173">
        <v>13562.5</v>
      </c>
      <c r="I60" s="153" t="s">
        <v>183</v>
      </c>
    </row>
    <row r="61" spans="1:9">
      <c r="A61" s="91" t="s">
        <v>64</v>
      </c>
      <c r="B61" s="166" t="s">
        <v>13</v>
      </c>
      <c r="C61" s="133">
        <v>2005</v>
      </c>
      <c r="D61" s="133">
        <v>2005</v>
      </c>
      <c r="E61" s="173">
        <v>162000</v>
      </c>
      <c r="F61" s="183"/>
      <c r="G61" s="173">
        <v>162000</v>
      </c>
      <c r="H61" s="173">
        <v>0</v>
      </c>
      <c r="I61" s="153" t="s">
        <v>183</v>
      </c>
    </row>
    <row r="62" spans="1:9">
      <c r="A62" s="91" t="s">
        <v>64</v>
      </c>
      <c r="B62" s="166" t="s">
        <v>13</v>
      </c>
      <c r="C62" s="133">
        <v>2004</v>
      </c>
      <c r="D62" s="133">
        <v>2004</v>
      </c>
      <c r="E62" s="173">
        <v>162000</v>
      </c>
      <c r="F62" s="183">
        <v>116000</v>
      </c>
      <c r="G62" s="173">
        <v>162000</v>
      </c>
      <c r="H62" s="173">
        <v>0</v>
      </c>
      <c r="I62" s="153" t="s">
        <v>183</v>
      </c>
    </row>
    <row r="63" spans="1:9">
      <c r="A63" s="91" t="s">
        <v>229</v>
      </c>
      <c r="B63" s="166" t="s">
        <v>13</v>
      </c>
      <c r="C63" s="133">
        <v>2007</v>
      </c>
      <c r="D63" s="133">
        <v>2019</v>
      </c>
      <c r="E63" s="173">
        <v>8784</v>
      </c>
      <c r="F63" s="183"/>
      <c r="G63" s="173">
        <v>7686</v>
      </c>
      <c r="H63" s="173">
        <v>1098</v>
      </c>
      <c r="I63" s="153" t="s">
        <v>183</v>
      </c>
    </row>
    <row r="64" spans="1:9">
      <c r="A64" s="91" t="s">
        <v>228</v>
      </c>
      <c r="B64" s="166" t="s">
        <v>13</v>
      </c>
      <c r="C64" s="133">
        <v>2008</v>
      </c>
      <c r="D64" s="133">
        <v>2019</v>
      </c>
      <c r="E64" s="173">
        <v>18000</v>
      </c>
      <c r="F64" s="183"/>
      <c r="G64" s="173">
        <v>2250</v>
      </c>
      <c r="H64" s="173">
        <v>15750</v>
      </c>
      <c r="I64" s="153" t="s">
        <v>183</v>
      </c>
    </row>
    <row r="65" spans="1:9">
      <c r="A65" s="158" t="s">
        <v>230</v>
      </c>
      <c r="B65" s="166" t="s">
        <v>13</v>
      </c>
      <c r="C65" s="149">
        <v>2002</v>
      </c>
      <c r="D65" s="149">
        <v>2014</v>
      </c>
      <c r="E65" s="113">
        <v>20000</v>
      </c>
      <c r="F65" s="183"/>
      <c r="G65" s="113">
        <v>11200</v>
      </c>
      <c r="H65" s="190">
        <v>8800</v>
      </c>
      <c r="I65" s="153" t="s">
        <v>183</v>
      </c>
    </row>
    <row r="66" spans="1:9">
      <c r="A66" s="158" t="s">
        <v>230</v>
      </c>
      <c r="B66" s="166" t="s">
        <v>13</v>
      </c>
      <c r="C66" s="149">
        <v>2002</v>
      </c>
      <c r="D66" s="149">
        <v>2014</v>
      </c>
      <c r="E66" s="113">
        <v>20000</v>
      </c>
      <c r="F66" s="183"/>
      <c r="G66" s="113">
        <v>170000</v>
      </c>
      <c r="H66" s="190">
        <v>8800</v>
      </c>
      <c r="I66" s="153" t="s">
        <v>183</v>
      </c>
    </row>
    <row r="67" spans="1:9">
      <c r="A67" s="158" t="s">
        <v>231</v>
      </c>
      <c r="B67" s="166" t="s">
        <v>13</v>
      </c>
      <c r="C67" s="149">
        <v>2003</v>
      </c>
      <c r="D67" s="149">
        <v>2003</v>
      </c>
      <c r="E67" s="113">
        <v>171023.21</v>
      </c>
      <c r="F67" s="183"/>
      <c r="G67" s="113">
        <v>170000</v>
      </c>
      <c r="H67" s="190" t="s">
        <v>94</v>
      </c>
      <c r="I67" s="153" t="s">
        <v>183</v>
      </c>
    </row>
    <row r="68" spans="1:9">
      <c r="A68" s="158" t="s">
        <v>231</v>
      </c>
      <c r="B68" s="166" t="s">
        <v>13</v>
      </c>
      <c r="C68" s="149">
        <v>2003</v>
      </c>
      <c r="D68" s="149">
        <v>2003</v>
      </c>
      <c r="E68" s="113">
        <v>177534.11</v>
      </c>
      <c r="F68" s="183"/>
      <c r="G68" s="113">
        <v>170000</v>
      </c>
      <c r="H68" s="190" t="s">
        <v>94</v>
      </c>
      <c r="I68" s="153" t="s">
        <v>183</v>
      </c>
    </row>
    <row r="69" spans="1:9">
      <c r="A69" s="158" t="s">
        <v>231</v>
      </c>
      <c r="B69" s="166" t="s">
        <v>13</v>
      </c>
      <c r="C69" s="149">
        <v>2003</v>
      </c>
      <c r="D69" s="149">
        <v>2003</v>
      </c>
      <c r="E69" s="113">
        <v>170000</v>
      </c>
      <c r="F69" s="183"/>
      <c r="G69" s="113">
        <v>171023.21</v>
      </c>
      <c r="H69" s="190" t="s">
        <v>94</v>
      </c>
      <c r="I69" s="153" t="s">
        <v>183</v>
      </c>
    </row>
    <row r="70" spans="1:9">
      <c r="A70" s="158" t="s">
        <v>231</v>
      </c>
      <c r="B70" s="166" t="s">
        <v>13</v>
      </c>
      <c r="C70" s="149">
        <v>2003</v>
      </c>
      <c r="D70" s="149">
        <v>2003</v>
      </c>
      <c r="E70" s="113">
        <v>170000</v>
      </c>
      <c r="F70" s="183"/>
      <c r="G70" s="113">
        <v>200000</v>
      </c>
      <c r="H70" s="190" t="s">
        <v>94</v>
      </c>
      <c r="I70" s="153" t="s">
        <v>183</v>
      </c>
    </row>
    <row r="71" spans="1:9">
      <c r="A71" s="158" t="s">
        <v>232</v>
      </c>
      <c r="B71" s="166" t="s">
        <v>13</v>
      </c>
      <c r="C71" s="149">
        <v>2004</v>
      </c>
      <c r="D71" s="149">
        <v>2004</v>
      </c>
      <c r="E71" s="113">
        <v>200000</v>
      </c>
      <c r="F71" s="183"/>
      <c r="G71" s="113">
        <v>200000</v>
      </c>
      <c r="H71" s="190" t="s">
        <v>94</v>
      </c>
      <c r="I71" s="153" t="s">
        <v>183</v>
      </c>
    </row>
    <row r="72" spans="1:9">
      <c r="A72" s="158" t="s">
        <v>232</v>
      </c>
      <c r="B72" s="166" t="s">
        <v>13</v>
      </c>
      <c r="C72" s="149">
        <v>2004</v>
      </c>
      <c r="D72" s="149">
        <v>2004</v>
      </c>
      <c r="E72" s="113">
        <v>200675.62</v>
      </c>
      <c r="F72" s="183"/>
      <c r="G72" s="113">
        <v>200000</v>
      </c>
      <c r="H72" s="190" t="s">
        <v>94</v>
      </c>
      <c r="I72" s="153" t="s">
        <v>183</v>
      </c>
    </row>
    <row r="73" spans="1:9">
      <c r="A73" s="158" t="s">
        <v>232</v>
      </c>
      <c r="B73" s="166" t="s">
        <v>13</v>
      </c>
      <c r="C73" s="149">
        <v>2004</v>
      </c>
      <c r="D73" s="149">
        <v>2004</v>
      </c>
      <c r="E73" s="113">
        <v>200473.66</v>
      </c>
      <c r="F73" s="183"/>
      <c r="G73" s="113">
        <v>182000</v>
      </c>
      <c r="H73" s="190" t="s">
        <v>94</v>
      </c>
      <c r="I73" s="153" t="s">
        <v>183</v>
      </c>
    </row>
    <row r="74" spans="1:9">
      <c r="A74" s="158" t="s">
        <v>233</v>
      </c>
      <c r="B74" s="166" t="s">
        <v>13</v>
      </c>
      <c r="C74" s="149">
        <v>2004</v>
      </c>
      <c r="D74" s="149">
        <v>2004</v>
      </c>
      <c r="E74" s="113">
        <v>182000</v>
      </c>
      <c r="F74" s="183"/>
      <c r="G74" s="113">
        <v>182000</v>
      </c>
      <c r="H74" s="190" t="s">
        <v>94</v>
      </c>
      <c r="I74" s="153" t="s">
        <v>183</v>
      </c>
    </row>
    <row r="75" spans="1:9">
      <c r="A75" s="158" t="s">
        <v>233</v>
      </c>
      <c r="B75" s="166" t="s">
        <v>13</v>
      </c>
      <c r="C75" s="149">
        <v>2004</v>
      </c>
      <c r="D75" s="149">
        <v>2004</v>
      </c>
      <c r="E75" s="113">
        <v>182000</v>
      </c>
      <c r="F75" s="183"/>
      <c r="G75" s="113">
        <v>182000</v>
      </c>
      <c r="H75" s="190" t="s">
        <v>94</v>
      </c>
      <c r="I75" s="153" t="s">
        <v>183</v>
      </c>
    </row>
    <row r="76" spans="1:9">
      <c r="A76" s="158" t="s">
        <v>233</v>
      </c>
      <c r="B76" s="166" t="s">
        <v>13</v>
      </c>
      <c r="C76" s="149">
        <v>2004</v>
      </c>
      <c r="D76" s="149">
        <v>2004</v>
      </c>
      <c r="E76" s="113">
        <v>182000</v>
      </c>
      <c r="F76" s="183"/>
      <c r="G76" s="113">
        <v>165000</v>
      </c>
      <c r="H76" s="190" t="s">
        <v>94</v>
      </c>
      <c r="I76" s="153" t="s">
        <v>183</v>
      </c>
    </row>
    <row r="77" spans="1:9">
      <c r="A77" s="158" t="s">
        <v>234</v>
      </c>
      <c r="B77" s="166" t="s">
        <v>13</v>
      </c>
      <c r="C77" s="149">
        <v>2006</v>
      </c>
      <c r="D77" s="149">
        <v>2006</v>
      </c>
      <c r="E77" s="113">
        <v>165000</v>
      </c>
      <c r="F77" s="183"/>
      <c r="G77" s="113">
        <v>165000</v>
      </c>
      <c r="H77" s="190" t="s">
        <v>94</v>
      </c>
      <c r="I77" s="153" t="s">
        <v>183</v>
      </c>
    </row>
    <row r="78" spans="1:9">
      <c r="A78" s="158" t="s">
        <v>235</v>
      </c>
      <c r="B78" s="166" t="s">
        <v>13</v>
      </c>
      <c r="C78" s="149">
        <v>2007</v>
      </c>
      <c r="D78" s="149">
        <v>2018</v>
      </c>
      <c r="E78" s="113">
        <v>170000</v>
      </c>
      <c r="F78" s="183"/>
      <c r="G78" s="113">
        <v>113750</v>
      </c>
      <c r="H78" s="190">
        <v>21250</v>
      </c>
      <c r="I78" s="153" t="s">
        <v>183</v>
      </c>
    </row>
    <row r="79" spans="1:9">
      <c r="A79" s="158" t="s">
        <v>236</v>
      </c>
      <c r="B79" s="166" t="s">
        <v>13</v>
      </c>
      <c r="C79" s="149">
        <v>2007</v>
      </c>
      <c r="D79" s="149">
        <v>2007</v>
      </c>
      <c r="E79" s="113">
        <v>202000</v>
      </c>
      <c r="F79" s="183"/>
      <c r="G79" s="113">
        <v>202000</v>
      </c>
      <c r="H79" s="190" t="s">
        <v>94</v>
      </c>
      <c r="I79" s="153" t="s">
        <v>183</v>
      </c>
    </row>
    <row r="80" spans="1:9">
      <c r="A80" s="158" t="s">
        <v>237</v>
      </c>
      <c r="B80" s="166" t="s">
        <v>13</v>
      </c>
      <c r="C80" s="149">
        <v>2007</v>
      </c>
      <c r="D80" s="149">
        <v>2007</v>
      </c>
      <c r="E80" s="113">
        <v>194000</v>
      </c>
      <c r="F80" s="183"/>
      <c r="G80" s="113">
        <v>194000</v>
      </c>
      <c r="H80" s="190" t="s">
        <v>94</v>
      </c>
      <c r="I80" s="153" t="s">
        <v>183</v>
      </c>
    </row>
    <row r="81" spans="1:9">
      <c r="A81" s="158" t="s">
        <v>238</v>
      </c>
      <c r="B81" s="166" t="s">
        <v>13</v>
      </c>
      <c r="C81" s="149">
        <v>2008</v>
      </c>
      <c r="D81" s="149">
        <v>2008</v>
      </c>
      <c r="E81" s="113">
        <v>238000</v>
      </c>
      <c r="F81" s="183"/>
      <c r="G81" s="113">
        <v>238000</v>
      </c>
      <c r="H81" s="190" t="s">
        <v>94</v>
      </c>
      <c r="I81" s="153" t="s">
        <v>183</v>
      </c>
    </row>
    <row r="82" spans="1:9">
      <c r="A82" s="158" t="s">
        <v>238</v>
      </c>
      <c r="B82" s="166" t="s">
        <v>13</v>
      </c>
      <c r="C82" s="149">
        <v>2008</v>
      </c>
      <c r="D82" s="149">
        <v>2008</v>
      </c>
      <c r="E82" s="113">
        <v>238000</v>
      </c>
      <c r="F82" s="183"/>
      <c r="G82" s="113">
        <v>238000</v>
      </c>
      <c r="H82" s="190" t="s">
        <v>94</v>
      </c>
      <c r="I82" s="153" t="s">
        <v>183</v>
      </c>
    </row>
    <row r="83" spans="1:9">
      <c r="A83" s="158" t="s">
        <v>238</v>
      </c>
      <c r="B83" s="166" t="s">
        <v>13</v>
      </c>
      <c r="C83" s="149">
        <v>2008</v>
      </c>
      <c r="D83" s="149">
        <v>2008</v>
      </c>
      <c r="E83" s="113">
        <v>238000</v>
      </c>
      <c r="F83" s="183"/>
      <c r="G83" s="113">
        <v>187139.92</v>
      </c>
      <c r="H83" s="190" t="s">
        <v>94</v>
      </c>
      <c r="I83" s="153" t="s">
        <v>183</v>
      </c>
    </row>
    <row r="84" spans="1:9">
      <c r="A84" s="158" t="s">
        <v>239</v>
      </c>
      <c r="B84" s="166" t="s">
        <v>13</v>
      </c>
      <c r="C84" s="149">
        <v>2011</v>
      </c>
      <c r="D84" s="149">
        <v>2011</v>
      </c>
      <c r="E84" s="113">
        <v>187580.62</v>
      </c>
      <c r="F84" s="183"/>
      <c r="G84" s="113">
        <v>179623.02</v>
      </c>
      <c r="H84" s="190">
        <v>7104.85</v>
      </c>
      <c r="I84" s="153" t="s">
        <v>183</v>
      </c>
    </row>
    <row r="85" spans="1:9">
      <c r="A85" s="158" t="s">
        <v>235</v>
      </c>
      <c r="B85" s="166" t="s">
        <v>13</v>
      </c>
      <c r="C85" s="149">
        <v>2012</v>
      </c>
      <c r="D85" s="149">
        <v>2018</v>
      </c>
      <c r="E85" s="113">
        <v>170000</v>
      </c>
      <c r="F85" s="183"/>
      <c r="G85" s="113">
        <v>212500</v>
      </c>
      <c r="H85" s="190">
        <v>75500</v>
      </c>
      <c r="I85" s="153" t="s">
        <v>183</v>
      </c>
    </row>
    <row r="86" spans="1:9">
      <c r="A86" s="158" t="s">
        <v>235</v>
      </c>
      <c r="B86" s="166" t="s">
        <v>13</v>
      </c>
      <c r="C86" s="149">
        <v>2014</v>
      </c>
      <c r="D86" s="149">
        <v>2019</v>
      </c>
      <c r="E86" s="113">
        <v>250000</v>
      </c>
      <c r="F86" s="183"/>
      <c r="G86" s="113">
        <v>126250</v>
      </c>
      <c r="H86" s="190">
        <v>125000</v>
      </c>
      <c r="I86" s="153" t="s">
        <v>183</v>
      </c>
    </row>
    <row r="87" spans="1:9">
      <c r="A87" s="158" t="s">
        <v>240</v>
      </c>
      <c r="B87" s="166" t="s">
        <v>13</v>
      </c>
      <c r="C87" s="149">
        <v>2016</v>
      </c>
      <c r="D87" s="149">
        <v>2016</v>
      </c>
      <c r="E87" s="113">
        <v>185000</v>
      </c>
      <c r="F87" s="183"/>
      <c r="G87" s="113">
        <v>126250</v>
      </c>
      <c r="H87" s="190">
        <v>58750</v>
      </c>
      <c r="I87" s="153" t="s">
        <v>183</v>
      </c>
    </row>
    <row r="88" spans="1:9">
      <c r="A88" s="158" t="s">
        <v>240</v>
      </c>
      <c r="B88" s="166" t="s">
        <v>13</v>
      </c>
      <c r="C88" s="149">
        <v>2016</v>
      </c>
      <c r="D88" s="149">
        <v>2016</v>
      </c>
      <c r="E88" s="113">
        <v>185000</v>
      </c>
      <c r="F88" s="183"/>
      <c r="G88" s="113">
        <v>126250</v>
      </c>
      <c r="H88" s="190">
        <v>58750</v>
      </c>
      <c r="I88" s="153" t="s">
        <v>183</v>
      </c>
    </row>
    <row r="89" spans="1:9">
      <c r="A89" s="114" t="s">
        <v>219</v>
      </c>
      <c r="B89" s="167" t="s">
        <v>10</v>
      </c>
      <c r="C89" s="97">
        <v>2004</v>
      </c>
      <c r="D89" s="97">
        <v>2004</v>
      </c>
      <c r="E89" s="174">
        <v>207130.06</v>
      </c>
      <c r="F89" s="184">
        <v>116000</v>
      </c>
      <c r="G89" s="174">
        <v>204433.08</v>
      </c>
      <c r="H89" s="191">
        <v>2696.9800000000105</v>
      </c>
      <c r="I89" s="159">
        <v>1</v>
      </c>
    </row>
    <row r="90" spans="1:9">
      <c r="A90" s="114" t="s">
        <v>219</v>
      </c>
      <c r="B90" s="167" t="s">
        <v>10</v>
      </c>
      <c r="C90" s="97">
        <v>2005</v>
      </c>
      <c r="D90" s="97">
        <v>2005</v>
      </c>
      <c r="E90" s="174">
        <v>205720.1</v>
      </c>
      <c r="F90" s="184">
        <v>116000</v>
      </c>
      <c r="G90" s="174">
        <v>203041.43</v>
      </c>
      <c r="H90" s="191">
        <v>2678.6700000000128</v>
      </c>
      <c r="I90" s="159">
        <v>1</v>
      </c>
    </row>
    <row r="91" spans="1:9">
      <c r="A91" s="114" t="s">
        <v>25</v>
      </c>
      <c r="B91" s="167" t="s">
        <v>10</v>
      </c>
      <c r="C91" s="97">
        <v>2006</v>
      </c>
      <c r="D91" s="97">
        <v>2006</v>
      </c>
      <c r="E91" s="174">
        <v>61900</v>
      </c>
      <c r="F91" s="184">
        <v>53000</v>
      </c>
      <c r="G91" s="174">
        <v>60771.61</v>
      </c>
      <c r="H91" s="191">
        <v>1128.3899999999994</v>
      </c>
      <c r="I91" s="159">
        <v>1</v>
      </c>
    </row>
    <row r="92" spans="1:9">
      <c r="A92" s="114" t="s">
        <v>220</v>
      </c>
      <c r="B92" s="167" t="s">
        <v>10</v>
      </c>
      <c r="C92" s="97">
        <v>1998</v>
      </c>
      <c r="D92" s="97">
        <v>2018</v>
      </c>
      <c r="E92" s="174">
        <v>3100</v>
      </c>
      <c r="F92" s="184">
        <v>0</v>
      </c>
      <c r="G92" s="174">
        <v>3100</v>
      </c>
      <c r="H92" s="191">
        <v>0</v>
      </c>
      <c r="I92" s="159">
        <v>1</v>
      </c>
    </row>
    <row r="93" spans="1:9">
      <c r="A93" s="114" t="s">
        <v>220</v>
      </c>
      <c r="B93" s="167" t="s">
        <v>10</v>
      </c>
      <c r="C93" s="97">
        <v>2001</v>
      </c>
      <c r="D93" s="97">
        <v>2020</v>
      </c>
      <c r="E93" s="174">
        <v>2650</v>
      </c>
      <c r="F93" s="184">
        <v>0</v>
      </c>
      <c r="G93" s="174">
        <v>1656.25</v>
      </c>
      <c r="H93" s="191">
        <v>993.75</v>
      </c>
      <c r="I93" s="159">
        <v>1</v>
      </c>
    </row>
    <row r="94" spans="1:9">
      <c r="A94" s="114" t="s">
        <v>221</v>
      </c>
      <c r="B94" s="167" t="s">
        <v>10</v>
      </c>
      <c r="C94" s="97">
        <v>2005</v>
      </c>
      <c r="D94" s="97">
        <v>2021</v>
      </c>
      <c r="E94" s="174">
        <v>8000</v>
      </c>
      <c r="F94" s="184">
        <v>0</v>
      </c>
      <c r="G94" s="174">
        <v>3000</v>
      </c>
      <c r="H94" s="191">
        <v>5000</v>
      </c>
      <c r="I94" s="159">
        <v>1</v>
      </c>
    </row>
    <row r="95" spans="1:9">
      <c r="A95" s="119" t="s">
        <v>241</v>
      </c>
      <c r="B95" s="168" t="s">
        <v>13</v>
      </c>
      <c r="C95" s="146">
        <v>41052</v>
      </c>
      <c r="D95" s="146">
        <v>41052</v>
      </c>
      <c r="E95" s="175">
        <v>275000</v>
      </c>
      <c r="F95" s="183"/>
      <c r="G95" s="175">
        <v>259250</v>
      </c>
      <c r="H95" s="192">
        <v>15750</v>
      </c>
      <c r="I95" s="159">
        <v>1</v>
      </c>
    </row>
    <row r="96" spans="1:9">
      <c r="A96" s="160" t="s">
        <v>242</v>
      </c>
      <c r="B96" s="166" t="s">
        <v>13</v>
      </c>
      <c r="C96" s="169">
        <v>36265</v>
      </c>
      <c r="D96" s="100">
        <v>2018</v>
      </c>
      <c r="E96" s="176">
        <v>9000</v>
      </c>
      <c r="F96" s="185"/>
      <c r="G96" s="179">
        <f>E96-H96</f>
        <v>9000</v>
      </c>
      <c r="H96" s="176"/>
      <c r="I96" s="159">
        <v>1</v>
      </c>
    </row>
    <row r="97" spans="1:9">
      <c r="A97" s="162" t="s">
        <v>243</v>
      </c>
      <c r="B97" s="166" t="s">
        <v>13</v>
      </c>
      <c r="C97" s="169">
        <v>36740</v>
      </c>
      <c r="D97" s="100">
        <v>2015</v>
      </c>
      <c r="E97" s="176">
        <v>19384</v>
      </c>
      <c r="F97" s="186"/>
      <c r="G97" s="176">
        <v>19384</v>
      </c>
      <c r="H97" s="176"/>
      <c r="I97" s="161">
        <v>80</v>
      </c>
    </row>
    <row r="98" spans="1:9">
      <c r="A98" s="162" t="s">
        <v>244</v>
      </c>
      <c r="B98" s="166" t="s">
        <v>13</v>
      </c>
      <c r="C98" s="169">
        <v>37186</v>
      </c>
      <c r="D98" s="100">
        <v>2013</v>
      </c>
      <c r="E98" s="176">
        <v>15738</v>
      </c>
      <c r="F98" s="186"/>
      <c r="G98" s="176">
        <v>15738</v>
      </c>
      <c r="H98" s="176"/>
      <c r="I98" s="161">
        <v>99</v>
      </c>
    </row>
    <row r="99" spans="1:9">
      <c r="A99" s="160" t="s">
        <v>245</v>
      </c>
      <c r="B99" s="166" t="s">
        <v>13</v>
      </c>
      <c r="C99" s="169">
        <v>37609</v>
      </c>
      <c r="D99" s="100">
        <v>2018</v>
      </c>
      <c r="E99" s="177">
        <v>12664</v>
      </c>
      <c r="F99" s="187"/>
      <c r="G99" s="177">
        <v>12664</v>
      </c>
      <c r="H99" s="176"/>
      <c r="I99" s="161">
        <v>100</v>
      </c>
    </row>
    <row r="100" spans="1:9">
      <c r="A100" s="160" t="s">
        <v>245</v>
      </c>
      <c r="B100" s="166" t="s">
        <v>13</v>
      </c>
      <c r="C100" s="169">
        <v>37609</v>
      </c>
      <c r="D100" s="100">
        <v>2018</v>
      </c>
      <c r="E100" s="177">
        <v>12664</v>
      </c>
      <c r="F100" s="187"/>
      <c r="G100" s="177">
        <v>12664</v>
      </c>
      <c r="H100" s="176"/>
      <c r="I100" s="161">
        <v>100</v>
      </c>
    </row>
    <row r="101" spans="1:9">
      <c r="A101" s="160" t="s">
        <v>245</v>
      </c>
      <c r="B101" s="166" t="s">
        <v>13</v>
      </c>
      <c r="C101" s="169">
        <v>37609</v>
      </c>
      <c r="D101" s="100">
        <v>2018</v>
      </c>
      <c r="E101" s="177">
        <v>12664</v>
      </c>
      <c r="F101" s="187"/>
      <c r="G101" s="177">
        <v>12664</v>
      </c>
      <c r="H101" s="176"/>
      <c r="I101" s="161">
        <v>100</v>
      </c>
    </row>
    <row r="102" spans="1:9">
      <c r="A102" s="160" t="s">
        <v>245</v>
      </c>
      <c r="B102" s="166" t="s">
        <v>13</v>
      </c>
      <c r="C102" s="169">
        <v>37637</v>
      </c>
      <c r="D102" s="100">
        <v>2018</v>
      </c>
      <c r="E102" s="177">
        <v>12664</v>
      </c>
      <c r="F102" s="187"/>
      <c r="G102" s="177">
        <v>12664</v>
      </c>
      <c r="H102" s="176"/>
      <c r="I102" s="161">
        <v>100</v>
      </c>
    </row>
    <row r="103" spans="1:9">
      <c r="A103" s="160" t="s">
        <v>245</v>
      </c>
      <c r="B103" s="166" t="s">
        <v>13</v>
      </c>
      <c r="C103" s="169">
        <v>37637</v>
      </c>
      <c r="D103" s="100">
        <v>2019</v>
      </c>
      <c r="E103" s="177">
        <v>12366</v>
      </c>
      <c r="F103" s="187"/>
      <c r="G103" s="176">
        <v>10821</v>
      </c>
      <c r="H103" s="176">
        <v>1545</v>
      </c>
      <c r="I103" s="161">
        <v>100</v>
      </c>
    </row>
    <row r="104" spans="1:9">
      <c r="A104" s="160" t="s">
        <v>246</v>
      </c>
      <c r="B104" s="166" t="s">
        <v>13</v>
      </c>
      <c r="C104" s="169">
        <v>37694</v>
      </c>
      <c r="D104" s="100">
        <v>2020</v>
      </c>
      <c r="E104" s="177">
        <v>15745</v>
      </c>
      <c r="F104" s="187"/>
      <c r="G104" s="176">
        <v>9841</v>
      </c>
      <c r="H104" s="176">
        <v>5904</v>
      </c>
      <c r="I104" s="161">
        <v>100</v>
      </c>
    </row>
    <row r="105" spans="1:9">
      <c r="A105" s="160" t="s">
        <v>245</v>
      </c>
      <c r="B105" s="166" t="s">
        <v>13</v>
      </c>
      <c r="C105" s="169">
        <v>37753</v>
      </c>
      <c r="D105" s="100">
        <v>2019</v>
      </c>
      <c r="E105" s="177">
        <v>12366</v>
      </c>
      <c r="F105" s="187"/>
      <c r="G105" s="176">
        <v>10821</v>
      </c>
      <c r="H105" s="176">
        <v>1545</v>
      </c>
      <c r="I105" s="161">
        <v>100</v>
      </c>
    </row>
    <row r="106" spans="1:9">
      <c r="A106" s="160" t="s">
        <v>245</v>
      </c>
      <c r="B106" s="166" t="s">
        <v>13</v>
      </c>
      <c r="C106" s="169">
        <v>37753</v>
      </c>
      <c r="D106" s="100">
        <v>2019</v>
      </c>
      <c r="E106" s="177">
        <v>13366</v>
      </c>
      <c r="F106" s="187"/>
      <c r="G106" s="176">
        <v>11696</v>
      </c>
      <c r="H106" s="176">
        <v>1670</v>
      </c>
      <c r="I106" s="161">
        <v>100</v>
      </c>
    </row>
    <row r="107" spans="1:9">
      <c r="A107" s="160" t="s">
        <v>245</v>
      </c>
      <c r="B107" s="166" t="s">
        <v>13</v>
      </c>
      <c r="C107" s="169">
        <v>38120</v>
      </c>
      <c r="D107" s="100">
        <v>2019</v>
      </c>
      <c r="E107" s="177">
        <v>13366</v>
      </c>
      <c r="F107" s="187"/>
      <c r="G107" s="176">
        <v>11696</v>
      </c>
      <c r="H107" s="176">
        <v>1670</v>
      </c>
      <c r="I107" s="161">
        <v>100</v>
      </c>
    </row>
    <row r="108" spans="1:9">
      <c r="A108" s="160" t="s">
        <v>245</v>
      </c>
      <c r="B108" s="166" t="s">
        <v>13</v>
      </c>
      <c r="C108" s="169">
        <v>38204</v>
      </c>
      <c r="D108" s="100">
        <v>2019</v>
      </c>
      <c r="E108" s="177">
        <v>13366</v>
      </c>
      <c r="F108" s="187"/>
      <c r="G108" s="176">
        <v>11696</v>
      </c>
      <c r="H108" s="176">
        <v>1670</v>
      </c>
      <c r="I108" s="161">
        <v>100</v>
      </c>
    </row>
    <row r="109" spans="1:9">
      <c r="A109" s="160" t="s">
        <v>247</v>
      </c>
      <c r="B109" s="166" t="s">
        <v>13</v>
      </c>
      <c r="C109" s="169">
        <v>38331</v>
      </c>
      <c r="D109" s="100">
        <v>2004</v>
      </c>
      <c r="E109" s="178">
        <v>169850</v>
      </c>
      <c r="F109" s="186">
        <v>116000</v>
      </c>
      <c r="G109" s="178">
        <v>53850</v>
      </c>
      <c r="H109" s="176"/>
      <c r="I109" s="161">
        <v>99</v>
      </c>
    </row>
    <row r="110" spans="1:9">
      <c r="A110" s="160" t="s">
        <v>247</v>
      </c>
      <c r="B110" s="166" t="s">
        <v>13</v>
      </c>
      <c r="C110" s="169">
        <v>38331</v>
      </c>
      <c r="D110" s="100">
        <v>2004</v>
      </c>
      <c r="E110" s="178">
        <v>169850</v>
      </c>
      <c r="F110" s="186">
        <v>116000</v>
      </c>
      <c r="G110" s="178">
        <v>53850</v>
      </c>
      <c r="H110" s="176"/>
      <c r="I110" s="161">
        <v>100</v>
      </c>
    </row>
    <row r="111" spans="1:9">
      <c r="A111" s="160" t="s">
        <v>247</v>
      </c>
      <c r="B111" s="166" t="s">
        <v>13</v>
      </c>
      <c r="C111" s="169">
        <v>38404</v>
      </c>
      <c r="D111" s="100">
        <v>2005</v>
      </c>
      <c r="E111" s="178">
        <v>168850</v>
      </c>
      <c r="F111" s="186">
        <v>116000</v>
      </c>
      <c r="G111" s="178">
        <v>52850</v>
      </c>
      <c r="H111" s="176"/>
      <c r="I111" s="161">
        <v>100</v>
      </c>
    </row>
    <row r="112" spans="1:9">
      <c r="A112" s="160" t="s">
        <v>247</v>
      </c>
      <c r="B112" s="166" t="s">
        <v>13</v>
      </c>
      <c r="C112" s="169">
        <v>38404</v>
      </c>
      <c r="D112" s="100">
        <v>2005</v>
      </c>
      <c r="E112" s="178">
        <v>168850</v>
      </c>
      <c r="F112" s="186">
        <v>116000</v>
      </c>
      <c r="G112" s="178">
        <v>52850</v>
      </c>
      <c r="H112" s="176"/>
      <c r="I112" s="161">
        <v>100</v>
      </c>
    </row>
    <row r="113" spans="1:9">
      <c r="A113" s="160" t="s">
        <v>248</v>
      </c>
      <c r="B113" s="166" t="s">
        <v>13</v>
      </c>
      <c r="C113" s="169">
        <v>38434</v>
      </c>
      <c r="D113" s="100">
        <v>2005</v>
      </c>
      <c r="E113" s="178">
        <v>170850</v>
      </c>
      <c r="F113" s="186">
        <v>113000</v>
      </c>
      <c r="G113" s="178">
        <v>57850</v>
      </c>
      <c r="H113" s="176"/>
      <c r="I113" s="161">
        <v>80</v>
      </c>
    </row>
    <row r="114" spans="1:9">
      <c r="A114" s="160" t="s">
        <v>247</v>
      </c>
      <c r="B114" s="166" t="s">
        <v>13</v>
      </c>
      <c r="C114" s="169">
        <v>38590</v>
      </c>
      <c r="D114" s="100">
        <v>2005</v>
      </c>
      <c r="E114" s="178">
        <v>168850</v>
      </c>
      <c r="F114" s="186">
        <v>116000</v>
      </c>
      <c r="G114" s="178">
        <v>52850</v>
      </c>
      <c r="H114" s="176"/>
      <c r="I114" s="161">
        <v>100</v>
      </c>
    </row>
    <row r="115" spans="1:9">
      <c r="A115" s="160" t="s">
        <v>247</v>
      </c>
      <c r="B115" s="166" t="s">
        <v>13</v>
      </c>
      <c r="C115" s="169">
        <v>38590</v>
      </c>
      <c r="D115" s="100">
        <v>2005</v>
      </c>
      <c r="E115" s="178">
        <v>168850</v>
      </c>
      <c r="F115" s="186">
        <v>116000</v>
      </c>
      <c r="G115" s="178">
        <v>52850</v>
      </c>
      <c r="H115" s="176"/>
      <c r="I115" s="161">
        <v>100</v>
      </c>
    </row>
    <row r="116" spans="1:9">
      <c r="A116" s="160" t="s">
        <v>247</v>
      </c>
      <c r="B116" s="166" t="s">
        <v>13</v>
      </c>
      <c r="C116" s="169">
        <v>38590</v>
      </c>
      <c r="D116" s="100">
        <v>2005</v>
      </c>
      <c r="E116" s="178">
        <v>168850</v>
      </c>
      <c r="F116" s="186">
        <v>116000</v>
      </c>
      <c r="G116" s="178">
        <v>52850</v>
      </c>
      <c r="H116" s="176"/>
      <c r="I116" s="161">
        <v>100</v>
      </c>
    </row>
    <row r="117" spans="1:9">
      <c r="A117" s="162" t="s">
        <v>249</v>
      </c>
      <c r="B117" s="166" t="s">
        <v>13</v>
      </c>
      <c r="C117" s="169">
        <v>39526</v>
      </c>
      <c r="D117" s="100">
        <v>2008</v>
      </c>
      <c r="E117" s="179">
        <v>116000</v>
      </c>
      <c r="F117" s="186"/>
      <c r="G117" s="179">
        <v>116000</v>
      </c>
      <c r="H117" s="176"/>
      <c r="I117" s="161">
        <v>80</v>
      </c>
    </row>
    <row r="118" spans="1:9">
      <c r="A118" s="162" t="s">
        <v>250</v>
      </c>
      <c r="B118" s="166" t="s">
        <v>13</v>
      </c>
      <c r="C118" s="169">
        <v>39630</v>
      </c>
      <c r="D118" s="100">
        <v>2022</v>
      </c>
      <c r="E118" s="176">
        <v>39625</v>
      </c>
      <c r="F118" s="186"/>
      <c r="G118" s="176">
        <v>4900</v>
      </c>
      <c r="H118" s="176">
        <v>34725</v>
      </c>
      <c r="I118" s="161">
        <v>100</v>
      </c>
    </row>
    <row r="119" spans="1:9">
      <c r="A119" s="162" t="s">
        <v>250</v>
      </c>
      <c r="B119" s="166" t="s">
        <v>13</v>
      </c>
      <c r="C119" s="169">
        <v>39631</v>
      </c>
      <c r="D119" s="100">
        <v>2021</v>
      </c>
      <c r="E119" s="176">
        <v>45112</v>
      </c>
      <c r="F119" s="186"/>
      <c r="G119" s="176">
        <v>16917</v>
      </c>
      <c r="H119" s="176">
        <v>28195</v>
      </c>
      <c r="I119" s="161">
        <v>100</v>
      </c>
    </row>
    <row r="120" spans="1:9">
      <c r="A120" s="162" t="s">
        <v>250</v>
      </c>
      <c r="B120" s="166" t="s">
        <v>13</v>
      </c>
      <c r="C120" s="169">
        <v>39780</v>
      </c>
      <c r="D120" s="100">
        <v>2021</v>
      </c>
      <c r="E120" s="176">
        <v>45284</v>
      </c>
      <c r="F120" s="186"/>
      <c r="G120" s="176">
        <v>16981</v>
      </c>
      <c r="H120" s="176">
        <v>28303</v>
      </c>
      <c r="I120" s="161">
        <v>100</v>
      </c>
    </row>
    <row r="121" spans="1:9">
      <c r="A121" s="162" t="s">
        <v>251</v>
      </c>
      <c r="B121" s="166" t="s">
        <v>13</v>
      </c>
      <c r="C121" s="169">
        <v>40158</v>
      </c>
      <c r="D121" s="100">
        <v>2013</v>
      </c>
      <c r="E121" s="176">
        <v>25500</v>
      </c>
      <c r="F121" s="186"/>
      <c r="G121" s="176">
        <v>25500</v>
      </c>
      <c r="H121" s="176"/>
      <c r="I121" s="161">
        <v>80</v>
      </c>
    </row>
    <row r="122" spans="1:9">
      <c r="A122" s="162" t="s">
        <v>252</v>
      </c>
      <c r="B122" s="166" t="s">
        <v>13</v>
      </c>
      <c r="C122" s="169">
        <v>40746</v>
      </c>
      <c r="D122" s="100">
        <v>2011</v>
      </c>
      <c r="E122" s="176">
        <v>49287</v>
      </c>
      <c r="F122" s="186"/>
      <c r="G122" s="176">
        <v>49287</v>
      </c>
      <c r="H122" s="176"/>
      <c r="I122" s="161">
        <v>80</v>
      </c>
    </row>
    <row r="123" spans="1:9">
      <c r="A123" s="162" t="s">
        <v>252</v>
      </c>
      <c r="B123" s="166" t="s">
        <v>13</v>
      </c>
      <c r="C123" s="169">
        <v>40984</v>
      </c>
      <c r="D123" s="100">
        <v>2012</v>
      </c>
      <c r="E123" s="176">
        <v>48600</v>
      </c>
      <c r="F123" s="186"/>
      <c r="G123" s="176">
        <v>48600</v>
      </c>
      <c r="H123" s="176"/>
      <c r="I123" s="161">
        <v>80</v>
      </c>
    </row>
    <row r="124" spans="1:9">
      <c r="A124" s="162" t="s">
        <v>253</v>
      </c>
      <c r="B124" s="166" t="s">
        <v>13</v>
      </c>
      <c r="C124" s="169">
        <v>42955</v>
      </c>
      <c r="D124" s="100">
        <v>2017</v>
      </c>
      <c r="E124" s="176">
        <v>66343</v>
      </c>
      <c r="F124" s="186"/>
      <c r="G124" s="176">
        <v>66343</v>
      </c>
      <c r="H124" s="176"/>
      <c r="I124" s="161">
        <v>80</v>
      </c>
    </row>
    <row r="125" spans="1:9">
      <c r="A125" s="162" t="s">
        <v>254</v>
      </c>
      <c r="B125" s="166" t="s">
        <v>13</v>
      </c>
      <c r="C125" s="169">
        <v>43042</v>
      </c>
      <c r="D125" s="100">
        <v>2017</v>
      </c>
      <c r="E125" s="176">
        <v>104500</v>
      </c>
      <c r="F125" s="186"/>
      <c r="G125" s="176">
        <v>104500</v>
      </c>
      <c r="H125" s="176"/>
      <c r="I125" s="161">
        <v>80</v>
      </c>
    </row>
    <row r="126" spans="1:9">
      <c r="A126" s="162" t="s">
        <v>254</v>
      </c>
      <c r="B126" s="166" t="s">
        <v>13</v>
      </c>
      <c r="C126" s="169">
        <v>43042</v>
      </c>
      <c r="D126" s="100">
        <v>2017</v>
      </c>
      <c r="E126" s="176">
        <v>104500</v>
      </c>
      <c r="F126" s="186"/>
      <c r="G126" s="176">
        <v>104500</v>
      </c>
      <c r="H126" s="176"/>
      <c r="I126" s="161">
        <v>80</v>
      </c>
    </row>
    <row r="127" spans="1:9">
      <c r="A127" s="160" t="s">
        <v>255</v>
      </c>
      <c r="B127" s="166" t="s">
        <v>13</v>
      </c>
      <c r="C127" s="169">
        <v>43448</v>
      </c>
      <c r="D127" s="100">
        <v>2018</v>
      </c>
      <c r="E127" s="176">
        <v>191500</v>
      </c>
      <c r="F127" s="187">
        <v>153200</v>
      </c>
      <c r="G127" s="176">
        <v>38300</v>
      </c>
      <c r="H127" s="176"/>
      <c r="I127" s="161">
        <v>100</v>
      </c>
    </row>
    <row r="128" spans="1:9">
      <c r="A128" s="160" t="s">
        <v>256</v>
      </c>
      <c r="B128" s="166" t="s">
        <v>13</v>
      </c>
      <c r="C128" s="169">
        <v>44888</v>
      </c>
      <c r="D128" s="100">
        <v>2022</v>
      </c>
      <c r="E128" s="176">
        <v>205967</v>
      </c>
      <c r="F128" s="187">
        <v>164006</v>
      </c>
      <c r="G128" s="176">
        <v>5245</v>
      </c>
      <c r="H128" s="176">
        <v>180221</v>
      </c>
      <c r="I128" s="161">
        <v>100</v>
      </c>
    </row>
    <row r="129" spans="1:9">
      <c r="A129" s="160" t="s">
        <v>257</v>
      </c>
      <c r="B129" s="166" t="s">
        <v>13</v>
      </c>
      <c r="C129" s="169">
        <v>41078</v>
      </c>
      <c r="D129" s="100">
        <v>2022</v>
      </c>
      <c r="E129" s="176">
        <v>52500</v>
      </c>
      <c r="F129" s="187"/>
      <c r="G129" s="176">
        <v>6563</v>
      </c>
      <c r="H129" s="176">
        <v>45937</v>
      </c>
      <c r="I129" s="161">
        <v>100</v>
      </c>
    </row>
  </sheetData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2744-B669-4C3A-B24B-B40031615315}">
  <dimension ref="A1:J22"/>
  <sheetViews>
    <sheetView workbookViewId="0">
      <selection activeCell="A19" sqref="A19"/>
    </sheetView>
  </sheetViews>
  <sheetFormatPr defaultRowHeight="14.4"/>
  <cols>
    <col min="1" max="1" width="28.33203125" bestFit="1" customWidth="1"/>
    <col min="2" max="2" width="17.21875" customWidth="1"/>
    <col min="3" max="3" width="21.6640625" bestFit="1" customWidth="1"/>
    <col min="4" max="4" width="16.21875" bestFit="1" customWidth="1"/>
    <col min="5" max="5" width="17.77734375" customWidth="1"/>
    <col min="6" max="6" width="17.109375" customWidth="1"/>
    <col min="7" max="7" width="33.88671875" bestFit="1" customWidth="1"/>
  </cols>
  <sheetData>
    <row r="1" spans="1:8" ht="36" customHeight="1">
      <c r="A1" s="98" t="s">
        <v>0</v>
      </c>
      <c r="B1" s="98" t="s">
        <v>1</v>
      </c>
      <c r="C1" s="98" t="s">
        <v>160</v>
      </c>
      <c r="D1" s="98" t="s">
        <v>161</v>
      </c>
      <c r="E1" s="98" t="s">
        <v>162</v>
      </c>
      <c r="F1" s="98" t="s">
        <v>163</v>
      </c>
      <c r="G1" s="98" t="s">
        <v>8</v>
      </c>
    </row>
    <row r="2" spans="1:8">
      <c r="A2" s="193" t="s">
        <v>258</v>
      </c>
      <c r="B2" s="123" t="s">
        <v>13</v>
      </c>
      <c r="C2" s="123" t="s">
        <v>169</v>
      </c>
      <c r="D2" s="94">
        <v>2017</v>
      </c>
      <c r="E2" s="94">
        <v>2024</v>
      </c>
      <c r="F2" s="195">
        <v>8428.68</v>
      </c>
      <c r="G2" s="124">
        <v>0.8</v>
      </c>
    </row>
    <row r="3" spans="1:8">
      <c r="A3" s="193" t="s">
        <v>258</v>
      </c>
      <c r="B3" s="123" t="s">
        <v>13</v>
      </c>
      <c r="C3" s="123" t="s">
        <v>169</v>
      </c>
      <c r="D3" s="94">
        <v>2017</v>
      </c>
      <c r="E3" s="94">
        <v>2024</v>
      </c>
      <c r="F3" s="195">
        <v>8428.68</v>
      </c>
      <c r="G3" s="125">
        <v>0.8</v>
      </c>
    </row>
    <row r="4" spans="1:8">
      <c r="A4" s="193" t="s">
        <v>259</v>
      </c>
      <c r="B4" s="123" t="s">
        <v>13</v>
      </c>
      <c r="C4" s="123" t="s">
        <v>169</v>
      </c>
      <c r="D4" s="94">
        <v>2019</v>
      </c>
      <c r="E4" s="94">
        <v>2023</v>
      </c>
      <c r="F4" s="195">
        <v>12804</v>
      </c>
      <c r="G4" s="125">
        <v>0.8</v>
      </c>
    </row>
    <row r="5" spans="1:8">
      <c r="A5" s="193" t="s">
        <v>259</v>
      </c>
      <c r="B5" s="123" t="s">
        <v>13</v>
      </c>
      <c r="C5" s="123" t="s">
        <v>169</v>
      </c>
      <c r="D5" s="94">
        <v>2019</v>
      </c>
      <c r="E5" s="94">
        <v>2023</v>
      </c>
      <c r="F5" s="195">
        <v>12804</v>
      </c>
      <c r="G5" s="125">
        <v>0.8</v>
      </c>
    </row>
    <row r="6" spans="1:8">
      <c r="A6" s="193" t="s">
        <v>259</v>
      </c>
      <c r="B6" s="123" t="s">
        <v>13</v>
      </c>
      <c r="C6" s="123" t="s">
        <v>169</v>
      </c>
      <c r="D6" s="94">
        <v>2019</v>
      </c>
      <c r="E6" s="94">
        <v>2023</v>
      </c>
      <c r="F6" s="195">
        <v>12804</v>
      </c>
      <c r="G6" s="125">
        <v>0.8</v>
      </c>
    </row>
    <row r="7" spans="1:8">
      <c r="A7" s="193" t="s">
        <v>260</v>
      </c>
      <c r="B7" s="123" t="s">
        <v>13</v>
      </c>
      <c r="C7" s="123" t="s">
        <v>169</v>
      </c>
      <c r="D7" s="94">
        <v>2019</v>
      </c>
      <c r="E7" s="94">
        <v>2023</v>
      </c>
      <c r="F7" s="195">
        <v>12804</v>
      </c>
      <c r="G7" s="125">
        <v>0.8</v>
      </c>
    </row>
    <row r="8" spans="1:8">
      <c r="A8" s="193" t="s">
        <v>259</v>
      </c>
      <c r="B8" s="123" t="s">
        <v>13</v>
      </c>
      <c r="C8" s="123" t="s">
        <v>169</v>
      </c>
      <c r="D8" s="94">
        <v>2019</v>
      </c>
      <c r="E8" s="94">
        <v>2023</v>
      </c>
      <c r="F8" s="195">
        <v>12804</v>
      </c>
      <c r="G8" s="125">
        <v>0.8</v>
      </c>
    </row>
    <row r="9" spans="1:8">
      <c r="A9" s="132" t="s">
        <v>261</v>
      </c>
      <c r="B9" s="123" t="s">
        <v>10</v>
      </c>
      <c r="C9" s="123" t="s">
        <v>262</v>
      </c>
      <c r="D9" s="94">
        <v>2022</v>
      </c>
      <c r="E9" s="94">
        <v>2022</v>
      </c>
      <c r="F9" s="195">
        <v>8008</v>
      </c>
      <c r="G9" s="125">
        <v>1</v>
      </c>
    </row>
    <row r="10" spans="1:8">
      <c r="A10" s="132" t="s">
        <v>263</v>
      </c>
      <c r="B10" s="123" t="s">
        <v>10</v>
      </c>
      <c r="C10" s="123" t="s">
        <v>262</v>
      </c>
      <c r="D10" s="94">
        <v>2022</v>
      </c>
      <c r="E10" s="94">
        <v>2022</v>
      </c>
      <c r="F10" s="195">
        <v>13200</v>
      </c>
      <c r="G10" s="125">
        <v>1</v>
      </c>
    </row>
    <row r="11" spans="1:8">
      <c r="A11" s="132" t="s">
        <v>264</v>
      </c>
      <c r="B11" s="123" t="s">
        <v>13</v>
      </c>
      <c r="C11" s="123" t="s">
        <v>265</v>
      </c>
      <c r="D11" s="94">
        <v>2021</v>
      </c>
      <c r="E11" s="94">
        <v>2023</v>
      </c>
      <c r="F11" s="195">
        <v>60000</v>
      </c>
      <c r="G11" s="125">
        <v>1</v>
      </c>
      <c r="H11" s="94"/>
    </row>
    <row r="12" spans="1:8">
      <c r="A12" s="132" t="s">
        <v>264</v>
      </c>
      <c r="B12" s="123" t="s">
        <v>13</v>
      </c>
      <c r="C12" s="123" t="s">
        <v>265</v>
      </c>
      <c r="D12" s="94">
        <v>2021</v>
      </c>
      <c r="E12" s="94">
        <v>2023</v>
      </c>
      <c r="F12" s="195">
        <v>60000</v>
      </c>
      <c r="G12" s="125">
        <v>1</v>
      </c>
      <c r="H12" s="94"/>
    </row>
    <row r="13" spans="1:8">
      <c r="A13" s="132" t="s">
        <v>264</v>
      </c>
      <c r="B13" s="123" t="s">
        <v>13</v>
      </c>
      <c r="C13" s="123" t="s">
        <v>265</v>
      </c>
      <c r="D13" s="94">
        <v>2021</v>
      </c>
      <c r="E13" s="94">
        <v>2023</v>
      </c>
      <c r="F13" s="195">
        <v>60000</v>
      </c>
      <c r="G13" s="125">
        <v>1</v>
      </c>
      <c r="H13" s="94"/>
    </row>
    <row r="14" spans="1:8">
      <c r="A14" s="193" t="s">
        <v>266</v>
      </c>
      <c r="B14" s="123" t="s">
        <v>13</v>
      </c>
      <c r="C14" s="123" t="s">
        <v>267</v>
      </c>
      <c r="D14" s="94">
        <v>2016</v>
      </c>
      <c r="E14" s="94">
        <v>2023</v>
      </c>
      <c r="F14" s="195">
        <v>42471.79</v>
      </c>
      <c r="G14" s="125">
        <v>1</v>
      </c>
    </row>
    <row r="15" spans="1:8" ht="15.6">
      <c r="A15" s="193" t="s">
        <v>266</v>
      </c>
      <c r="B15" s="123" t="s">
        <v>13</v>
      </c>
      <c r="C15" s="123" t="s">
        <v>267</v>
      </c>
      <c r="D15" s="94">
        <v>2016</v>
      </c>
      <c r="E15" s="94">
        <v>2023</v>
      </c>
      <c r="F15" s="195">
        <v>42471.79</v>
      </c>
      <c r="G15" s="126">
        <v>98.812278266234799</v>
      </c>
    </row>
    <row r="16" spans="1:8" ht="15.6">
      <c r="A16" s="193" t="s">
        <v>266</v>
      </c>
      <c r="B16" s="123" t="s">
        <v>13</v>
      </c>
      <c r="C16" s="123" t="s">
        <v>267</v>
      </c>
      <c r="D16" s="94">
        <v>2017</v>
      </c>
      <c r="E16" s="94">
        <v>2024</v>
      </c>
      <c r="F16" s="195">
        <v>42499.360000000001</v>
      </c>
      <c r="G16" s="126">
        <v>100</v>
      </c>
    </row>
    <row r="17" spans="1:10" ht="15.6">
      <c r="A17" s="193" t="s">
        <v>266</v>
      </c>
      <c r="B17" s="123" t="s">
        <v>13</v>
      </c>
      <c r="C17" s="123" t="s">
        <v>267</v>
      </c>
      <c r="D17" s="94">
        <v>2019</v>
      </c>
      <c r="E17" s="94">
        <v>2026</v>
      </c>
      <c r="F17" s="195">
        <v>44206.47</v>
      </c>
      <c r="G17" s="126">
        <v>72.9414340448823</v>
      </c>
    </row>
    <row r="18" spans="1:10">
      <c r="A18" s="132" t="s">
        <v>261</v>
      </c>
      <c r="B18" s="123" t="s">
        <v>13</v>
      </c>
      <c r="C18" s="123" t="s">
        <v>268</v>
      </c>
      <c r="D18" s="94">
        <v>2022</v>
      </c>
      <c r="E18" s="94">
        <v>2022</v>
      </c>
      <c r="F18" s="195">
        <v>8008</v>
      </c>
      <c r="G18" s="118">
        <v>1</v>
      </c>
      <c r="H18" s="117"/>
      <c r="I18" s="114"/>
      <c r="J18" s="118"/>
    </row>
    <row r="19" spans="1:10">
      <c r="A19" s="114"/>
      <c r="B19" s="114"/>
      <c r="E19" s="115"/>
      <c r="F19" s="116"/>
      <c r="G19" s="115"/>
      <c r="H19" s="117"/>
      <c r="I19" s="114"/>
      <c r="J19" s="118"/>
    </row>
    <row r="20" spans="1:10">
      <c r="A20" s="114"/>
      <c r="B20" s="114"/>
      <c r="E20" s="115"/>
      <c r="F20" s="116"/>
      <c r="G20" s="115"/>
      <c r="H20" s="117"/>
      <c r="I20" s="114"/>
      <c r="J20" s="118"/>
    </row>
    <row r="21" spans="1:10">
      <c r="A21" s="114"/>
      <c r="B21" s="114"/>
      <c r="E21" s="115"/>
      <c r="F21" s="116"/>
      <c r="G21" s="115"/>
      <c r="H21" s="117"/>
      <c r="I21" s="114"/>
      <c r="J21" s="118"/>
    </row>
    <row r="22" spans="1:10">
      <c r="A22" s="114"/>
      <c r="B22" s="114"/>
      <c r="E22" s="115"/>
      <c r="F22" s="116"/>
      <c r="G22" s="115"/>
      <c r="H22" s="117"/>
      <c r="I22" s="114"/>
      <c r="J22" s="1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7B23-57C6-4A9F-B17D-248ADA00A3EB}">
  <dimension ref="A1:I234"/>
  <sheetViews>
    <sheetView workbookViewId="0">
      <pane ySplit="1" topLeftCell="A197" activePane="bottomLeft" state="frozen"/>
      <selection pane="bottomLeft" activeCell="F209" sqref="F209"/>
    </sheetView>
  </sheetViews>
  <sheetFormatPr defaultRowHeight="14.4"/>
  <cols>
    <col min="1" max="1" width="35.109375" bestFit="1" customWidth="1"/>
    <col min="2" max="2" width="13.77734375" style="97" bestFit="1" customWidth="1"/>
    <col min="3" max="3" width="26.88671875" bestFit="1" customWidth="1"/>
    <col min="4" max="4" width="33.44140625" bestFit="1" customWidth="1"/>
    <col min="5" max="5" width="18.33203125" style="89" bestFit="1" customWidth="1"/>
    <col min="6" max="6" width="38.44140625" style="97" bestFit="1" customWidth="1"/>
    <col min="7" max="7" width="29.44140625" style="111" bestFit="1" customWidth="1"/>
    <col min="8" max="8" width="34.33203125" style="171" bestFit="1" customWidth="1"/>
    <col min="9" max="9" width="33.88671875" style="97" bestFit="1" customWidth="1"/>
  </cols>
  <sheetData>
    <row r="1" spans="1:9">
      <c r="A1" s="98" t="s">
        <v>0</v>
      </c>
      <c r="B1" s="140" t="s">
        <v>1</v>
      </c>
      <c r="C1" s="98" t="s">
        <v>2</v>
      </c>
      <c r="D1" s="98" t="s">
        <v>3</v>
      </c>
      <c r="E1" s="99" t="s">
        <v>4</v>
      </c>
      <c r="F1" s="180" t="s">
        <v>5</v>
      </c>
      <c r="G1" s="213" t="s">
        <v>6</v>
      </c>
      <c r="H1" s="212" t="s">
        <v>7</v>
      </c>
      <c r="I1" s="140" t="s">
        <v>8</v>
      </c>
    </row>
    <row r="2" spans="1:9">
      <c r="A2" s="119" t="s">
        <v>398</v>
      </c>
      <c r="B2" s="214" t="s">
        <v>13</v>
      </c>
      <c r="C2" s="119">
        <v>1997</v>
      </c>
      <c r="D2" s="119">
        <v>1997</v>
      </c>
      <c r="E2" s="106">
        <v>249938.04</v>
      </c>
      <c r="F2" s="221" t="s">
        <v>11</v>
      </c>
      <c r="G2" s="211">
        <v>249938.04</v>
      </c>
      <c r="H2" s="210">
        <v>0</v>
      </c>
      <c r="I2" s="223">
        <v>0.7</v>
      </c>
    </row>
    <row r="3" spans="1:9">
      <c r="A3" s="119" t="s">
        <v>397</v>
      </c>
      <c r="B3" s="214" t="s">
        <v>13</v>
      </c>
      <c r="C3" s="119">
        <v>2003</v>
      </c>
      <c r="D3" s="119">
        <v>2003</v>
      </c>
      <c r="E3" s="106">
        <v>59500</v>
      </c>
      <c r="F3" s="221" t="s">
        <v>11</v>
      </c>
      <c r="G3" s="211">
        <v>59500</v>
      </c>
      <c r="H3" s="210">
        <v>0</v>
      </c>
      <c r="I3" s="223">
        <v>1</v>
      </c>
    </row>
    <row r="4" spans="1:9">
      <c r="A4" s="119" t="s">
        <v>396</v>
      </c>
      <c r="B4" s="214" t="s">
        <v>13</v>
      </c>
      <c r="C4" s="119">
        <v>2006</v>
      </c>
      <c r="D4" s="119">
        <v>2006</v>
      </c>
      <c r="E4" s="106">
        <v>159000</v>
      </c>
      <c r="F4" s="221" t="s">
        <v>14</v>
      </c>
      <c r="G4" s="211">
        <v>159000</v>
      </c>
      <c r="H4" s="210">
        <v>0</v>
      </c>
      <c r="I4" s="223">
        <v>1</v>
      </c>
    </row>
    <row r="5" spans="1:9">
      <c r="A5" s="119" t="s">
        <v>396</v>
      </c>
      <c r="B5" s="214" t="s">
        <v>13</v>
      </c>
      <c r="C5" s="119">
        <v>2006</v>
      </c>
      <c r="D5" s="119">
        <v>2006</v>
      </c>
      <c r="E5" s="106">
        <v>159000</v>
      </c>
      <c r="F5" s="221" t="s">
        <v>14</v>
      </c>
      <c r="G5" s="211">
        <v>159000</v>
      </c>
      <c r="H5" s="210">
        <v>0</v>
      </c>
      <c r="I5" s="223">
        <v>1</v>
      </c>
    </row>
    <row r="6" spans="1:9">
      <c r="A6" s="119" t="s">
        <v>395</v>
      </c>
      <c r="B6" s="214" t="s">
        <v>13</v>
      </c>
      <c r="C6" s="119">
        <v>2006</v>
      </c>
      <c r="D6" s="119">
        <v>2006</v>
      </c>
      <c r="E6" s="106">
        <v>159000</v>
      </c>
      <c r="F6" s="221" t="s">
        <v>14</v>
      </c>
      <c r="G6" s="211">
        <v>159000</v>
      </c>
      <c r="H6" s="210">
        <v>0</v>
      </c>
      <c r="I6" s="223">
        <v>1</v>
      </c>
    </row>
    <row r="7" spans="1:9">
      <c r="A7" s="119" t="s">
        <v>395</v>
      </c>
      <c r="B7" s="214" t="s">
        <v>13</v>
      </c>
      <c r="C7" s="119">
        <v>2006</v>
      </c>
      <c r="D7" s="119">
        <v>2006</v>
      </c>
      <c r="E7" s="106">
        <v>162000</v>
      </c>
      <c r="F7" s="221" t="s">
        <v>14</v>
      </c>
      <c r="G7" s="211">
        <v>162000</v>
      </c>
      <c r="H7" s="210">
        <v>0</v>
      </c>
      <c r="I7" s="223">
        <v>1</v>
      </c>
    </row>
    <row r="8" spans="1:9">
      <c r="A8" s="119" t="s">
        <v>395</v>
      </c>
      <c r="B8" s="214" t="s">
        <v>13</v>
      </c>
      <c r="C8" s="119">
        <v>2006</v>
      </c>
      <c r="D8" s="119">
        <v>2006</v>
      </c>
      <c r="E8" s="106">
        <v>162000</v>
      </c>
      <c r="F8" s="221" t="s">
        <v>14</v>
      </c>
      <c r="G8" s="211">
        <v>162000</v>
      </c>
      <c r="H8" s="210">
        <v>0</v>
      </c>
      <c r="I8" s="223">
        <v>1</v>
      </c>
    </row>
    <row r="9" spans="1:9">
      <c r="A9" s="119" t="s">
        <v>394</v>
      </c>
      <c r="B9" s="214" t="s">
        <v>13</v>
      </c>
      <c r="C9" s="119">
        <v>2006</v>
      </c>
      <c r="D9" s="119">
        <v>2006</v>
      </c>
      <c r="E9" s="106">
        <v>19127.86</v>
      </c>
      <c r="F9" s="221" t="s">
        <v>11</v>
      </c>
      <c r="G9" s="211">
        <f>190850+157.86+20+100+90</f>
        <v>191217.86</v>
      </c>
      <c r="H9" s="210">
        <v>0</v>
      </c>
      <c r="I9" s="223">
        <v>0.6</v>
      </c>
    </row>
    <row r="10" spans="1:9">
      <c r="A10" s="119" t="s">
        <v>393</v>
      </c>
      <c r="B10" s="214" t="s">
        <v>13</v>
      </c>
      <c r="C10" s="119">
        <v>2006</v>
      </c>
      <c r="D10" s="119">
        <v>2006</v>
      </c>
      <c r="E10" s="106">
        <v>93466.03</v>
      </c>
      <c r="F10" s="221" t="s">
        <v>11</v>
      </c>
      <c r="G10" s="211">
        <f>92850+524.22+90+1.81</f>
        <v>93466.03</v>
      </c>
      <c r="H10" s="210">
        <v>0</v>
      </c>
      <c r="I10" s="223">
        <v>1</v>
      </c>
    </row>
    <row r="11" spans="1:9">
      <c r="A11" s="119" t="s">
        <v>21</v>
      </c>
      <c r="B11" s="214" t="s">
        <v>13</v>
      </c>
      <c r="C11" s="119">
        <v>2009</v>
      </c>
      <c r="D11" s="119">
        <v>2009</v>
      </c>
      <c r="E11" s="106">
        <v>1804.26</v>
      </c>
      <c r="F11" s="221" t="s">
        <v>11</v>
      </c>
      <c r="G11" s="211">
        <f>900+678.21</f>
        <v>1578.21</v>
      </c>
      <c r="H11" s="210">
        <v>226.05</v>
      </c>
      <c r="I11" s="223">
        <v>1</v>
      </c>
    </row>
    <row r="12" spans="1:9">
      <c r="A12" s="119" t="s">
        <v>392</v>
      </c>
      <c r="B12" s="214" t="s">
        <v>13</v>
      </c>
      <c r="C12" s="119">
        <v>2011</v>
      </c>
      <c r="D12" s="119">
        <v>2011</v>
      </c>
      <c r="E12" s="106">
        <v>36400</v>
      </c>
      <c r="F12" s="221" t="s">
        <v>11</v>
      </c>
      <c r="G12" s="211">
        <v>36400</v>
      </c>
      <c r="H12" s="210">
        <v>0</v>
      </c>
      <c r="I12" s="223">
        <v>0.8</v>
      </c>
    </row>
    <row r="13" spans="1:9">
      <c r="A13" s="119" t="s">
        <v>391</v>
      </c>
      <c r="B13" s="214" t="s">
        <v>13</v>
      </c>
      <c r="C13" s="119">
        <v>2012</v>
      </c>
      <c r="D13" s="119">
        <v>2012</v>
      </c>
      <c r="E13" s="106">
        <v>1320</v>
      </c>
      <c r="F13" s="221" t="s">
        <v>11</v>
      </c>
      <c r="G13" s="211">
        <v>1320</v>
      </c>
      <c r="H13" s="210">
        <v>0</v>
      </c>
      <c r="I13" s="223">
        <v>0.6</v>
      </c>
    </row>
    <row r="14" spans="1:9">
      <c r="A14" s="119" t="s">
        <v>390</v>
      </c>
      <c r="B14" s="214" t="s">
        <v>13</v>
      </c>
      <c r="C14" s="119">
        <v>2000</v>
      </c>
      <c r="D14" s="119">
        <v>2013</v>
      </c>
      <c r="E14" s="106">
        <v>25905.35</v>
      </c>
      <c r="F14" s="221" t="s">
        <v>11</v>
      </c>
      <c r="G14" s="211">
        <v>21501.48</v>
      </c>
      <c r="H14" s="210">
        <v>4403.87</v>
      </c>
      <c r="I14" s="223">
        <v>1</v>
      </c>
    </row>
    <row r="15" spans="1:9">
      <c r="A15" s="119" t="s">
        <v>389</v>
      </c>
      <c r="B15" s="214" t="s">
        <v>13</v>
      </c>
      <c r="C15" s="119">
        <v>2003</v>
      </c>
      <c r="D15" s="119">
        <v>2015</v>
      </c>
      <c r="E15" s="106">
        <v>100933.92</v>
      </c>
      <c r="F15" s="221" t="s">
        <v>11</v>
      </c>
      <c r="G15" s="211">
        <v>65607.039999999994</v>
      </c>
      <c r="H15" s="210">
        <v>35326.879999999997</v>
      </c>
      <c r="I15" s="223">
        <v>0.8</v>
      </c>
    </row>
    <row r="16" spans="1:9">
      <c r="A16" s="119" t="s">
        <v>388</v>
      </c>
      <c r="B16" s="214" t="s">
        <v>13</v>
      </c>
      <c r="C16" s="119">
        <v>2010</v>
      </c>
      <c r="D16" s="119">
        <v>2022</v>
      </c>
      <c r="E16" s="106">
        <v>22000</v>
      </c>
      <c r="F16" s="221" t="s">
        <v>11</v>
      </c>
      <c r="G16" s="211">
        <v>1000.55</v>
      </c>
      <c r="H16" s="210">
        <v>20999.45</v>
      </c>
      <c r="I16" s="223">
        <v>1</v>
      </c>
    </row>
    <row r="17" spans="1:9">
      <c r="A17" s="119" t="s">
        <v>385</v>
      </c>
      <c r="B17" s="214" t="s">
        <v>13</v>
      </c>
      <c r="C17" s="207">
        <v>36150</v>
      </c>
      <c r="D17" s="207">
        <v>36145</v>
      </c>
      <c r="E17" s="217">
        <v>30000</v>
      </c>
      <c r="F17" s="107"/>
      <c r="G17" s="206">
        <v>15000</v>
      </c>
      <c r="H17" s="210">
        <v>15000</v>
      </c>
      <c r="I17" s="215" t="s">
        <v>378</v>
      </c>
    </row>
    <row r="18" spans="1:9">
      <c r="A18" s="119" t="s">
        <v>387</v>
      </c>
      <c r="B18" s="214" t="s">
        <v>13</v>
      </c>
      <c r="C18" s="207">
        <v>37608</v>
      </c>
      <c r="D18" s="207">
        <v>43748</v>
      </c>
      <c r="E18" s="217">
        <v>25000</v>
      </c>
      <c r="F18" s="107"/>
      <c r="G18" s="206">
        <v>12500</v>
      </c>
      <c r="H18" s="210">
        <v>12500</v>
      </c>
      <c r="I18" s="215" t="s">
        <v>378</v>
      </c>
    </row>
    <row r="19" spans="1:9">
      <c r="A19" s="119" t="s">
        <v>386</v>
      </c>
      <c r="B19" s="214" t="s">
        <v>13</v>
      </c>
      <c r="C19" s="207">
        <v>38532</v>
      </c>
      <c r="D19" s="207">
        <v>38524</v>
      </c>
      <c r="E19" s="217">
        <v>52000</v>
      </c>
      <c r="F19" s="107"/>
      <c r="G19" s="206">
        <v>26000</v>
      </c>
      <c r="H19" s="210">
        <v>26000</v>
      </c>
      <c r="I19" s="215" t="s">
        <v>378</v>
      </c>
    </row>
    <row r="20" spans="1:9">
      <c r="A20" s="119" t="s">
        <v>386</v>
      </c>
      <c r="B20" s="214" t="s">
        <v>13</v>
      </c>
      <c r="C20" s="207">
        <v>38532</v>
      </c>
      <c r="D20" s="207">
        <v>38524</v>
      </c>
      <c r="E20" s="217">
        <v>52000</v>
      </c>
      <c r="F20" s="107"/>
      <c r="G20" s="206">
        <v>26000</v>
      </c>
      <c r="H20" s="210">
        <v>26000</v>
      </c>
      <c r="I20" s="215" t="s">
        <v>378</v>
      </c>
    </row>
    <row r="21" spans="1:9">
      <c r="A21" s="119" t="s">
        <v>385</v>
      </c>
      <c r="B21" s="214" t="s">
        <v>13</v>
      </c>
      <c r="C21" s="207">
        <v>36880</v>
      </c>
      <c r="D21" s="207">
        <v>36875</v>
      </c>
      <c r="E21" s="217">
        <v>35000</v>
      </c>
      <c r="F21" s="107"/>
      <c r="G21" s="206">
        <v>17500</v>
      </c>
      <c r="H21" s="210">
        <v>17500</v>
      </c>
      <c r="I21" s="215" t="s">
        <v>378</v>
      </c>
    </row>
    <row r="22" spans="1:9">
      <c r="A22" s="119" t="s">
        <v>384</v>
      </c>
      <c r="B22" s="214" t="s">
        <v>13</v>
      </c>
      <c r="C22" s="207">
        <v>34411</v>
      </c>
      <c r="D22" s="207">
        <v>34317</v>
      </c>
      <c r="E22" s="217">
        <v>15000</v>
      </c>
      <c r="F22" s="107"/>
      <c r="G22" s="206">
        <v>7500</v>
      </c>
      <c r="H22" s="210">
        <v>7500</v>
      </c>
      <c r="I22" s="215" t="s">
        <v>378</v>
      </c>
    </row>
    <row r="23" spans="1:9">
      <c r="A23" s="119" t="s">
        <v>383</v>
      </c>
      <c r="B23" s="214" t="s">
        <v>13</v>
      </c>
      <c r="C23" s="207">
        <v>37671</v>
      </c>
      <c r="D23" s="207">
        <v>43748</v>
      </c>
      <c r="E23" s="217">
        <v>28000</v>
      </c>
      <c r="F23" s="107"/>
      <c r="G23" s="206">
        <v>14000</v>
      </c>
      <c r="H23" s="210">
        <v>14000</v>
      </c>
      <c r="I23" s="215" t="s">
        <v>378</v>
      </c>
    </row>
    <row r="24" spans="1:9">
      <c r="A24" s="119" t="s">
        <v>382</v>
      </c>
      <c r="B24" s="214" t="s">
        <v>13</v>
      </c>
      <c r="C24" s="207">
        <v>40014</v>
      </c>
      <c r="D24" s="207">
        <v>40003</v>
      </c>
      <c r="E24" s="217">
        <v>12000</v>
      </c>
      <c r="F24" s="107"/>
      <c r="G24" s="206">
        <v>6000</v>
      </c>
      <c r="H24" s="210">
        <v>6000</v>
      </c>
      <c r="I24" s="215" t="s">
        <v>378</v>
      </c>
    </row>
    <row r="25" spans="1:9">
      <c r="A25" s="119" t="s">
        <v>381</v>
      </c>
      <c r="B25" s="214" t="s">
        <v>13</v>
      </c>
      <c r="C25" s="207">
        <v>35381</v>
      </c>
      <c r="D25" s="207">
        <v>35376</v>
      </c>
      <c r="E25" s="217">
        <v>15000</v>
      </c>
      <c r="F25" s="107"/>
      <c r="G25" s="206">
        <v>7500</v>
      </c>
      <c r="H25" s="210">
        <v>7500</v>
      </c>
      <c r="I25" s="215" t="s">
        <v>378</v>
      </c>
    </row>
    <row r="26" spans="1:9">
      <c r="A26" s="119" t="s">
        <v>380</v>
      </c>
      <c r="B26" s="214" t="s">
        <v>13</v>
      </c>
      <c r="C26" s="207">
        <v>39681</v>
      </c>
      <c r="D26" s="207">
        <v>44617</v>
      </c>
      <c r="E26" s="217">
        <v>38000</v>
      </c>
      <c r="F26" s="107"/>
      <c r="G26" s="206">
        <v>4750</v>
      </c>
      <c r="H26" s="210">
        <v>33250</v>
      </c>
      <c r="I26" s="215" t="s">
        <v>378</v>
      </c>
    </row>
    <row r="27" spans="1:9">
      <c r="A27" s="119" t="s">
        <v>379</v>
      </c>
      <c r="B27" s="214" t="s">
        <v>13</v>
      </c>
      <c r="C27" s="207">
        <v>39365</v>
      </c>
      <c r="D27" s="207">
        <v>44735</v>
      </c>
      <c r="E27" s="217">
        <v>34000</v>
      </c>
      <c r="F27" s="107"/>
      <c r="G27" s="206">
        <v>4250</v>
      </c>
      <c r="H27" s="210">
        <v>29750</v>
      </c>
      <c r="I27" s="215" t="s">
        <v>378</v>
      </c>
    </row>
    <row r="28" spans="1:9">
      <c r="A28" s="119" t="s">
        <v>377</v>
      </c>
      <c r="B28" s="214" t="s">
        <v>13</v>
      </c>
      <c r="C28" s="207">
        <v>37613</v>
      </c>
      <c r="D28" s="207">
        <v>41122</v>
      </c>
      <c r="E28" s="217">
        <v>12000</v>
      </c>
      <c r="F28" s="107"/>
      <c r="G28" s="206">
        <v>6000</v>
      </c>
      <c r="H28" s="210">
        <v>6000</v>
      </c>
      <c r="I28" s="215" t="s">
        <v>363</v>
      </c>
    </row>
    <row r="29" spans="1:9" ht="12.6" customHeight="1">
      <c r="A29" s="119" t="s">
        <v>376</v>
      </c>
      <c r="B29" s="214" t="s">
        <v>13</v>
      </c>
      <c r="C29" s="207">
        <v>34718</v>
      </c>
      <c r="D29" s="207">
        <v>34718</v>
      </c>
      <c r="E29" s="217">
        <v>15000</v>
      </c>
      <c r="F29" s="107"/>
      <c r="G29" s="206">
        <v>7500</v>
      </c>
      <c r="H29" s="210">
        <v>7500</v>
      </c>
      <c r="I29" s="215" t="s">
        <v>363</v>
      </c>
    </row>
    <row r="30" spans="1:9">
      <c r="A30" s="119" t="s">
        <v>375</v>
      </c>
      <c r="B30" s="214" t="s">
        <v>13</v>
      </c>
      <c r="C30" s="207">
        <v>33935</v>
      </c>
      <c r="D30" s="207">
        <v>33931</v>
      </c>
      <c r="E30" s="217">
        <v>5000</v>
      </c>
      <c r="F30" s="107"/>
      <c r="G30" s="206">
        <v>2500</v>
      </c>
      <c r="H30" s="210">
        <v>2500</v>
      </c>
      <c r="I30" s="215" t="s">
        <v>363</v>
      </c>
    </row>
    <row r="31" spans="1:9">
      <c r="A31" s="119" t="s">
        <v>374</v>
      </c>
      <c r="B31" s="214" t="s">
        <v>13</v>
      </c>
      <c r="C31" s="207">
        <v>40854</v>
      </c>
      <c r="D31" s="207">
        <v>43740</v>
      </c>
      <c r="E31" s="217">
        <v>35000</v>
      </c>
      <c r="F31" s="107"/>
      <c r="G31" s="206">
        <v>17500</v>
      </c>
      <c r="H31" s="210">
        <v>17500</v>
      </c>
      <c r="I31" s="215" t="s">
        <v>363</v>
      </c>
    </row>
    <row r="32" spans="1:9">
      <c r="A32" s="119" t="s">
        <v>373</v>
      </c>
      <c r="B32" s="214" t="s">
        <v>13</v>
      </c>
      <c r="C32" s="207">
        <v>39643</v>
      </c>
      <c r="D32" s="207">
        <v>39625</v>
      </c>
      <c r="E32" s="217">
        <v>20000</v>
      </c>
      <c r="F32" s="107"/>
      <c r="G32" s="206">
        <v>10000</v>
      </c>
      <c r="H32" s="210">
        <v>10000</v>
      </c>
      <c r="I32" s="215" t="s">
        <v>368</v>
      </c>
    </row>
    <row r="33" spans="1:9">
      <c r="A33" s="119" t="s">
        <v>372</v>
      </c>
      <c r="B33" s="214" t="s">
        <v>13</v>
      </c>
      <c r="C33" s="207">
        <v>38702</v>
      </c>
      <c r="D33" s="207">
        <v>38701</v>
      </c>
      <c r="E33" s="217">
        <v>18000</v>
      </c>
      <c r="F33" s="107"/>
      <c r="G33" s="206">
        <v>9000</v>
      </c>
      <c r="H33" s="210">
        <v>9000</v>
      </c>
      <c r="I33" s="215" t="s">
        <v>368</v>
      </c>
    </row>
    <row r="34" spans="1:9">
      <c r="A34" s="119" t="s">
        <v>371</v>
      </c>
      <c r="B34" s="214" t="s">
        <v>13</v>
      </c>
      <c r="C34" s="207">
        <v>38625</v>
      </c>
      <c r="D34" s="207">
        <v>38624</v>
      </c>
      <c r="E34" s="217">
        <v>12000</v>
      </c>
      <c r="F34" s="107"/>
      <c r="G34" s="206">
        <v>6000</v>
      </c>
      <c r="H34" s="210">
        <v>6000</v>
      </c>
      <c r="I34" s="215" t="s">
        <v>368</v>
      </c>
    </row>
    <row r="35" spans="1:9">
      <c r="A35" s="119" t="s">
        <v>370</v>
      </c>
      <c r="B35" s="214" t="s">
        <v>13</v>
      </c>
      <c r="C35" s="207">
        <v>31744</v>
      </c>
      <c r="D35" s="207">
        <v>31562</v>
      </c>
      <c r="E35" s="217">
        <v>2000</v>
      </c>
      <c r="F35" s="107"/>
      <c r="G35" s="206">
        <v>1000</v>
      </c>
      <c r="H35" s="210">
        <v>1000</v>
      </c>
      <c r="I35" s="215" t="s">
        <v>368</v>
      </c>
    </row>
    <row r="36" spans="1:9">
      <c r="A36" s="119" t="s">
        <v>369</v>
      </c>
      <c r="B36" s="214" t="s">
        <v>13</v>
      </c>
      <c r="C36" s="207">
        <v>33623</v>
      </c>
      <c r="D36" s="207">
        <v>33623</v>
      </c>
      <c r="E36" s="217">
        <v>2000</v>
      </c>
      <c r="F36" s="107"/>
      <c r="G36" s="206">
        <v>10000</v>
      </c>
      <c r="H36" s="210">
        <v>1000</v>
      </c>
      <c r="I36" s="215" t="s">
        <v>368</v>
      </c>
    </row>
    <row r="37" spans="1:9">
      <c r="A37" s="119" t="s">
        <v>367</v>
      </c>
      <c r="B37" s="215" t="s">
        <v>399</v>
      </c>
      <c r="C37" s="209">
        <v>1996</v>
      </c>
      <c r="D37" s="209">
        <v>1996</v>
      </c>
      <c r="E37" s="217">
        <v>3200</v>
      </c>
      <c r="F37" s="107"/>
      <c r="G37" s="206">
        <v>1600</v>
      </c>
      <c r="H37" s="210">
        <v>1600</v>
      </c>
      <c r="I37" s="215" t="s">
        <v>363</v>
      </c>
    </row>
    <row r="38" spans="1:9">
      <c r="A38" s="119" t="s">
        <v>366</v>
      </c>
      <c r="B38" s="214" t="s">
        <v>13</v>
      </c>
      <c r="C38" s="207">
        <v>38523</v>
      </c>
      <c r="D38" s="207">
        <v>38523</v>
      </c>
      <c r="E38" s="217">
        <v>5000</v>
      </c>
      <c r="F38" s="107"/>
      <c r="G38" s="206">
        <v>2500</v>
      </c>
      <c r="H38" s="210">
        <v>2500</v>
      </c>
      <c r="I38" s="215" t="s">
        <v>363</v>
      </c>
    </row>
    <row r="39" spans="1:9">
      <c r="A39" s="119" t="s">
        <v>365</v>
      </c>
      <c r="B39" s="214" t="s">
        <v>13</v>
      </c>
      <c r="C39" s="208">
        <v>38236</v>
      </c>
      <c r="D39" s="207">
        <v>44067</v>
      </c>
      <c r="E39" s="217">
        <v>7000</v>
      </c>
      <c r="F39" s="107"/>
      <c r="G39" s="206">
        <v>3500</v>
      </c>
      <c r="H39" s="210">
        <v>3500</v>
      </c>
      <c r="I39" s="215" t="s">
        <v>363</v>
      </c>
    </row>
    <row r="40" spans="1:9">
      <c r="A40" s="119" t="s">
        <v>364</v>
      </c>
      <c r="B40" s="215" t="s">
        <v>399</v>
      </c>
      <c r="C40" s="207">
        <v>33595</v>
      </c>
      <c r="D40" s="207">
        <v>44345</v>
      </c>
      <c r="E40" s="217">
        <v>5000</v>
      </c>
      <c r="F40" s="107"/>
      <c r="G40" s="206">
        <v>2500</v>
      </c>
      <c r="H40" s="210">
        <v>2500</v>
      </c>
      <c r="I40" s="215" t="s">
        <v>363</v>
      </c>
    </row>
    <row r="41" spans="1:9">
      <c r="A41" s="119" t="s">
        <v>362</v>
      </c>
      <c r="B41" s="100" t="s">
        <v>13</v>
      </c>
      <c r="C41" s="94">
        <v>2003</v>
      </c>
      <c r="D41" s="106">
        <v>2003</v>
      </c>
      <c r="E41" s="106">
        <v>196806.62</v>
      </c>
      <c r="F41" s="102"/>
      <c r="G41" s="204">
        <v>196806.62</v>
      </c>
      <c r="H41" s="203">
        <v>0</v>
      </c>
      <c r="I41" s="224">
        <v>0.04</v>
      </c>
    </row>
    <row r="42" spans="1:9">
      <c r="A42" s="119" t="s">
        <v>361</v>
      </c>
      <c r="B42" s="100" t="s">
        <v>13</v>
      </c>
      <c r="C42" s="94">
        <v>2005</v>
      </c>
      <c r="D42" s="216">
        <v>2005</v>
      </c>
      <c r="E42" s="106">
        <v>190201</v>
      </c>
      <c r="F42" s="102"/>
      <c r="G42" s="204">
        <v>190201</v>
      </c>
      <c r="H42" s="203">
        <v>0</v>
      </c>
      <c r="I42" s="224">
        <v>0.04</v>
      </c>
    </row>
    <row r="43" spans="1:9">
      <c r="A43" s="119" t="s">
        <v>361</v>
      </c>
      <c r="B43" s="100" t="s">
        <v>13</v>
      </c>
      <c r="C43" s="94">
        <v>2005</v>
      </c>
      <c r="D43" s="216">
        <v>2005</v>
      </c>
      <c r="E43" s="106">
        <v>190201</v>
      </c>
      <c r="F43" s="102"/>
      <c r="G43" s="204">
        <v>190201</v>
      </c>
      <c r="H43" s="203">
        <v>0</v>
      </c>
      <c r="I43" s="224">
        <v>0.04</v>
      </c>
    </row>
    <row r="44" spans="1:9">
      <c r="A44" s="119" t="s">
        <v>360</v>
      </c>
      <c r="B44" s="100" t="s">
        <v>13</v>
      </c>
      <c r="C44" s="94">
        <v>2008</v>
      </c>
      <c r="D44" s="216">
        <v>2008</v>
      </c>
      <c r="E44" s="106">
        <v>270916.67</v>
      </c>
      <c r="F44" s="102"/>
      <c r="G44" s="204">
        <v>270916.67</v>
      </c>
      <c r="H44" s="203">
        <v>0</v>
      </c>
      <c r="I44" s="224">
        <v>0.04</v>
      </c>
    </row>
    <row r="45" spans="1:9">
      <c r="A45" s="119" t="s">
        <v>359</v>
      </c>
      <c r="B45" s="100" t="s">
        <v>13</v>
      </c>
      <c r="C45" s="94">
        <v>2012</v>
      </c>
      <c r="D45" s="216">
        <v>2012</v>
      </c>
      <c r="E45" s="106">
        <v>252000</v>
      </c>
      <c r="F45" s="102"/>
      <c r="G45" s="204">
        <v>206640</v>
      </c>
      <c r="H45" s="203">
        <v>45360</v>
      </c>
      <c r="I45" s="224">
        <v>0.04</v>
      </c>
    </row>
    <row r="46" spans="1:9">
      <c r="A46" s="119" t="s">
        <v>358</v>
      </c>
      <c r="B46" s="100" t="s">
        <v>13</v>
      </c>
      <c r="C46" s="94">
        <v>2000</v>
      </c>
      <c r="D46" s="216">
        <v>2015</v>
      </c>
      <c r="E46" s="106">
        <v>21520.98</v>
      </c>
      <c r="F46" s="102"/>
      <c r="G46" s="204">
        <v>9469.24</v>
      </c>
      <c r="H46" s="203">
        <v>12051.74</v>
      </c>
      <c r="I46" s="224">
        <v>0.04</v>
      </c>
    </row>
    <row r="47" spans="1:9">
      <c r="A47" s="119" t="s">
        <v>357</v>
      </c>
      <c r="B47" s="100" t="s">
        <v>13</v>
      </c>
      <c r="C47" s="94">
        <v>2005</v>
      </c>
      <c r="D47" s="216">
        <v>2015</v>
      </c>
      <c r="E47" s="106">
        <v>73076.350000000006</v>
      </c>
      <c r="F47" s="102"/>
      <c r="G47" s="204">
        <v>32153.58</v>
      </c>
      <c r="H47" s="203">
        <v>40922.769999999997</v>
      </c>
      <c r="I47" s="224">
        <v>0.04</v>
      </c>
    </row>
    <row r="48" spans="1:9">
      <c r="A48" s="119" t="s">
        <v>356</v>
      </c>
      <c r="B48" s="100" t="s">
        <v>13</v>
      </c>
      <c r="C48" s="94">
        <v>2007</v>
      </c>
      <c r="D48" s="216">
        <v>2016</v>
      </c>
      <c r="E48" s="106">
        <v>72512</v>
      </c>
      <c r="F48" s="102"/>
      <c r="G48" s="204">
        <v>26063.52</v>
      </c>
      <c r="H48" s="203">
        <v>46448.480000000003</v>
      </c>
      <c r="I48" s="224">
        <v>0.04</v>
      </c>
    </row>
    <row r="49" spans="1:9">
      <c r="A49" s="119" t="s">
        <v>356</v>
      </c>
      <c r="B49" s="100" t="s">
        <v>13</v>
      </c>
      <c r="C49" s="94">
        <v>2007</v>
      </c>
      <c r="D49" s="216">
        <v>2017</v>
      </c>
      <c r="E49" s="106">
        <v>71920</v>
      </c>
      <c r="F49" s="102"/>
      <c r="G49" s="204">
        <v>21576</v>
      </c>
      <c r="H49" s="203">
        <v>50344</v>
      </c>
      <c r="I49" s="224">
        <v>0.04</v>
      </c>
    </row>
    <row r="50" spans="1:9">
      <c r="A50" s="119" t="s">
        <v>355</v>
      </c>
      <c r="B50" s="100" t="s">
        <v>13</v>
      </c>
      <c r="C50" s="94">
        <v>2019</v>
      </c>
      <c r="D50" s="216">
        <v>2019</v>
      </c>
      <c r="E50" s="106">
        <v>276718.74</v>
      </c>
      <c r="F50" s="102">
        <v>219947.2</v>
      </c>
      <c r="G50" s="204">
        <v>49809.37</v>
      </c>
      <c r="H50" s="203">
        <v>226909.37</v>
      </c>
      <c r="I50" s="224">
        <v>0.06</v>
      </c>
    </row>
    <row r="51" spans="1:9">
      <c r="A51" s="119" t="s">
        <v>355</v>
      </c>
      <c r="B51" s="100" t="s">
        <v>13</v>
      </c>
      <c r="C51" s="94">
        <v>2019</v>
      </c>
      <c r="D51" s="216">
        <v>2019</v>
      </c>
      <c r="E51" s="106">
        <v>276718.74</v>
      </c>
      <c r="F51" s="102">
        <v>219947.2</v>
      </c>
      <c r="G51" s="204">
        <v>49809.37</v>
      </c>
      <c r="H51" s="203">
        <v>226909.37</v>
      </c>
      <c r="I51" s="224">
        <v>0.06</v>
      </c>
    </row>
    <row r="52" spans="1:9">
      <c r="A52" s="119" t="s">
        <v>354</v>
      </c>
      <c r="B52" s="100" t="s">
        <v>13</v>
      </c>
      <c r="C52" s="94">
        <v>2008</v>
      </c>
      <c r="D52" s="216">
        <v>2019</v>
      </c>
      <c r="E52" s="106">
        <v>68386.44</v>
      </c>
      <c r="F52" s="102"/>
      <c r="G52" s="204">
        <v>12309.57</v>
      </c>
      <c r="H52" s="203">
        <v>56076.87</v>
      </c>
      <c r="I52" s="224">
        <v>0.04</v>
      </c>
    </row>
    <row r="53" spans="1:9">
      <c r="A53" s="119" t="s">
        <v>353</v>
      </c>
      <c r="B53" s="100" t="s">
        <v>13</v>
      </c>
      <c r="C53" s="94">
        <v>2021</v>
      </c>
      <c r="D53" s="216">
        <v>2021</v>
      </c>
      <c r="E53" s="106">
        <v>448410.78</v>
      </c>
      <c r="F53" s="102">
        <v>44712.5</v>
      </c>
      <c r="G53" s="204">
        <v>22420.54</v>
      </c>
      <c r="H53" s="203">
        <v>425990.24</v>
      </c>
      <c r="I53" s="224">
        <v>0.1</v>
      </c>
    </row>
    <row r="54" spans="1:9">
      <c r="A54" s="119" t="s">
        <v>352</v>
      </c>
      <c r="B54" s="100" t="s">
        <v>13</v>
      </c>
      <c r="C54" s="94">
        <v>2017</v>
      </c>
      <c r="D54" s="216">
        <v>2021</v>
      </c>
      <c r="E54" s="106">
        <v>660</v>
      </c>
      <c r="F54" s="102"/>
      <c r="G54" s="204">
        <v>52.8</v>
      </c>
      <c r="H54" s="203">
        <v>607.20000000000005</v>
      </c>
      <c r="I54" s="224">
        <v>0.03</v>
      </c>
    </row>
    <row r="55" spans="1:9">
      <c r="A55" s="119" t="s">
        <v>351</v>
      </c>
      <c r="B55" s="100" t="s">
        <v>13</v>
      </c>
      <c r="C55" s="94">
        <v>2022</v>
      </c>
      <c r="D55" s="216">
        <v>2022</v>
      </c>
      <c r="E55" s="106">
        <v>221385.12</v>
      </c>
      <c r="F55" s="102">
        <v>13200</v>
      </c>
      <c r="G55" s="204">
        <v>4427.7</v>
      </c>
      <c r="H55" s="203">
        <v>216957.42</v>
      </c>
      <c r="I55" s="224">
        <v>0.08</v>
      </c>
    </row>
    <row r="56" spans="1:9">
      <c r="A56" s="119" t="s">
        <v>350</v>
      </c>
      <c r="B56" s="100" t="s">
        <v>13</v>
      </c>
      <c r="C56" s="94">
        <v>2022</v>
      </c>
      <c r="D56" s="216">
        <v>2022</v>
      </c>
      <c r="E56" s="106">
        <v>271203.87</v>
      </c>
      <c r="F56" s="102">
        <v>227900</v>
      </c>
      <c r="G56" s="204">
        <v>5424.08</v>
      </c>
      <c r="H56" s="203">
        <v>265779.78999999998</v>
      </c>
      <c r="I56" s="224">
        <v>0.1</v>
      </c>
    </row>
    <row r="57" spans="1:9">
      <c r="A57" s="119" t="s">
        <v>349</v>
      </c>
      <c r="B57" s="100" t="s">
        <v>13</v>
      </c>
      <c r="C57" s="94">
        <v>2022</v>
      </c>
      <c r="D57" s="216">
        <v>2022</v>
      </c>
      <c r="E57" s="106">
        <v>291203.86</v>
      </c>
      <c r="F57" s="102">
        <v>245100</v>
      </c>
      <c r="G57" s="204">
        <v>5824.08</v>
      </c>
      <c r="H57" s="203">
        <v>285379.78000000003</v>
      </c>
      <c r="I57" s="224">
        <v>0.1</v>
      </c>
    </row>
    <row r="58" spans="1:9">
      <c r="A58" s="119" t="s">
        <v>339</v>
      </c>
      <c r="B58" s="104" t="s">
        <v>13</v>
      </c>
      <c r="C58" s="104" t="s">
        <v>348</v>
      </c>
      <c r="D58" s="202"/>
      <c r="E58" s="218"/>
      <c r="F58" s="104"/>
      <c r="G58" s="201"/>
      <c r="H58" s="203">
        <v>25000</v>
      </c>
      <c r="I58" s="104"/>
    </row>
    <row r="59" spans="1:9">
      <c r="A59" s="119" t="s">
        <v>339</v>
      </c>
      <c r="B59" s="104" t="s">
        <v>13</v>
      </c>
      <c r="C59" s="104" t="s">
        <v>347</v>
      </c>
      <c r="D59" s="103"/>
      <c r="E59" s="108"/>
      <c r="F59" s="104"/>
      <c r="G59" s="200"/>
      <c r="H59" s="203">
        <v>25000</v>
      </c>
      <c r="I59" s="104"/>
    </row>
    <row r="60" spans="1:9">
      <c r="A60" s="119" t="s">
        <v>339</v>
      </c>
      <c r="B60" s="104" t="s">
        <v>13</v>
      </c>
      <c r="C60" s="104" t="s">
        <v>346</v>
      </c>
      <c r="D60" s="103"/>
      <c r="E60" s="108"/>
      <c r="F60" s="104"/>
      <c r="G60" s="200"/>
      <c r="H60" s="203">
        <v>50000</v>
      </c>
      <c r="I60" s="104"/>
    </row>
    <row r="61" spans="1:9">
      <c r="A61" s="119" t="s">
        <v>345</v>
      </c>
      <c r="B61" s="104" t="s">
        <v>13</v>
      </c>
      <c r="C61" s="104" t="s">
        <v>344</v>
      </c>
      <c r="D61" s="103"/>
      <c r="E61" s="108"/>
      <c r="F61" s="104"/>
      <c r="G61" s="200"/>
      <c r="H61" s="203">
        <v>13000</v>
      </c>
      <c r="I61" s="104"/>
    </row>
    <row r="62" spans="1:9">
      <c r="A62" s="119" t="s">
        <v>343</v>
      </c>
      <c r="B62" s="104" t="s">
        <v>13</v>
      </c>
      <c r="C62" s="104" t="s">
        <v>341</v>
      </c>
      <c r="D62" s="103"/>
      <c r="E62" s="108"/>
      <c r="F62" s="104"/>
      <c r="G62" s="200"/>
      <c r="H62" s="203">
        <v>18000</v>
      </c>
      <c r="I62" s="104"/>
    </row>
    <row r="63" spans="1:9">
      <c r="A63" s="119" t="s">
        <v>342</v>
      </c>
      <c r="B63" s="104" t="s">
        <v>13</v>
      </c>
      <c r="C63" s="104" t="s">
        <v>341</v>
      </c>
      <c r="D63" s="103"/>
      <c r="E63" s="108"/>
      <c r="F63" s="104"/>
      <c r="G63" s="200"/>
      <c r="H63" s="203">
        <v>18000</v>
      </c>
      <c r="I63" s="104"/>
    </row>
    <row r="64" spans="1:9">
      <c r="A64" s="119" t="s">
        <v>25</v>
      </c>
      <c r="B64" s="104" t="s">
        <v>13</v>
      </c>
      <c r="C64" s="104" t="s">
        <v>340</v>
      </c>
      <c r="D64" s="103"/>
      <c r="E64" s="108"/>
      <c r="F64" s="104"/>
      <c r="G64" s="200"/>
      <c r="H64" s="203">
        <v>40000</v>
      </c>
      <c r="I64" s="104"/>
    </row>
    <row r="65" spans="1:9">
      <c r="A65" s="119" t="s">
        <v>339</v>
      </c>
      <c r="B65" s="104" t="s">
        <v>13</v>
      </c>
      <c r="C65" s="104" t="s">
        <v>338</v>
      </c>
      <c r="D65" s="103"/>
      <c r="E65" s="108"/>
      <c r="F65" s="104"/>
      <c r="G65" s="200"/>
      <c r="H65" s="203">
        <v>50000</v>
      </c>
      <c r="I65" s="104"/>
    </row>
    <row r="66" spans="1:9">
      <c r="A66" s="119" t="s">
        <v>318</v>
      </c>
      <c r="B66" s="104" t="s">
        <v>13</v>
      </c>
      <c r="C66" s="104" t="s">
        <v>336</v>
      </c>
      <c r="D66" s="103"/>
      <c r="E66" s="108"/>
      <c r="F66" s="104"/>
      <c r="G66" s="200"/>
      <c r="H66" s="203">
        <v>10000</v>
      </c>
      <c r="I66" s="104"/>
    </row>
    <row r="67" spans="1:9">
      <c r="A67" s="119" t="s">
        <v>337</v>
      </c>
      <c r="B67" s="104" t="s">
        <v>13</v>
      </c>
      <c r="C67" s="104" t="s">
        <v>336</v>
      </c>
      <c r="D67" s="103"/>
      <c r="E67" s="108"/>
      <c r="F67" s="104"/>
      <c r="G67" s="200"/>
      <c r="H67" s="203">
        <v>6000</v>
      </c>
      <c r="I67" s="104"/>
    </row>
    <row r="68" spans="1:9">
      <c r="A68" s="119" t="s">
        <v>335</v>
      </c>
      <c r="B68" s="133" t="s">
        <v>13</v>
      </c>
      <c r="C68" s="133">
        <v>2005</v>
      </c>
      <c r="D68" s="133">
        <v>2005</v>
      </c>
      <c r="E68" s="219">
        <v>61500</v>
      </c>
      <c r="F68" s="133">
        <v>0</v>
      </c>
      <c r="G68" s="199">
        <v>61500</v>
      </c>
      <c r="H68" s="196">
        <v>0</v>
      </c>
      <c r="I68" s="225">
        <v>1</v>
      </c>
    </row>
    <row r="69" spans="1:9">
      <c r="A69" s="119" t="s">
        <v>334</v>
      </c>
      <c r="B69" s="133" t="s">
        <v>13</v>
      </c>
      <c r="C69" s="133">
        <v>2006</v>
      </c>
      <c r="D69" s="133">
        <v>2006</v>
      </c>
      <c r="E69" s="219">
        <v>57828</v>
      </c>
      <c r="F69" s="133">
        <v>0</v>
      </c>
      <c r="G69" s="199">
        <v>57828</v>
      </c>
      <c r="H69" s="196">
        <v>0</v>
      </c>
      <c r="I69" s="225">
        <v>1</v>
      </c>
    </row>
    <row r="70" spans="1:9">
      <c r="A70" s="119" t="s">
        <v>333</v>
      </c>
      <c r="B70" s="133" t="s">
        <v>13</v>
      </c>
      <c r="C70" s="133">
        <v>2009</v>
      </c>
      <c r="D70" s="133">
        <v>2009</v>
      </c>
      <c r="E70" s="219">
        <v>110276</v>
      </c>
      <c r="F70" s="133">
        <v>0</v>
      </c>
      <c r="G70" s="199">
        <v>110276</v>
      </c>
      <c r="H70" s="196">
        <v>0</v>
      </c>
      <c r="I70" s="225">
        <v>1</v>
      </c>
    </row>
    <row r="71" spans="1:9">
      <c r="A71" s="119" t="s">
        <v>333</v>
      </c>
      <c r="B71" s="133" t="s">
        <v>13</v>
      </c>
      <c r="C71" s="133">
        <v>2011</v>
      </c>
      <c r="D71" s="133">
        <v>2011</v>
      </c>
      <c r="E71" s="219">
        <v>100396.8</v>
      </c>
      <c r="F71" s="133">
        <v>0</v>
      </c>
      <c r="G71" s="199">
        <v>100396.8</v>
      </c>
      <c r="H71" s="196">
        <v>0</v>
      </c>
      <c r="I71" s="225">
        <v>1</v>
      </c>
    </row>
    <row r="72" spans="1:9">
      <c r="A72" s="119" t="s">
        <v>332</v>
      </c>
      <c r="B72" s="133" t="s">
        <v>13</v>
      </c>
      <c r="C72" s="133">
        <v>2017</v>
      </c>
      <c r="D72" s="133">
        <v>2017</v>
      </c>
      <c r="E72" s="219">
        <v>56838</v>
      </c>
      <c r="F72" s="133">
        <v>0</v>
      </c>
      <c r="G72" s="199">
        <v>56838</v>
      </c>
      <c r="H72" s="196">
        <v>0</v>
      </c>
      <c r="I72" s="225">
        <v>1</v>
      </c>
    </row>
    <row r="73" spans="1:9">
      <c r="A73" s="119" t="s">
        <v>331</v>
      </c>
      <c r="B73" s="133" t="s">
        <v>13</v>
      </c>
      <c r="C73" s="133">
        <v>2008</v>
      </c>
      <c r="D73" s="133">
        <v>2022</v>
      </c>
      <c r="E73" s="219">
        <v>16390</v>
      </c>
      <c r="F73" s="133">
        <v>0</v>
      </c>
      <c r="G73" s="199">
        <v>1530</v>
      </c>
      <c r="H73" s="199">
        <f t="shared" ref="H73:H92" si="0">E73-G73</f>
        <v>14860</v>
      </c>
      <c r="I73" s="225">
        <v>1</v>
      </c>
    </row>
    <row r="74" spans="1:9">
      <c r="A74" s="119" t="s">
        <v>329</v>
      </c>
      <c r="B74" s="197" t="s">
        <v>13</v>
      </c>
      <c r="C74" s="198">
        <v>38441</v>
      </c>
      <c r="D74" s="197">
        <v>2005</v>
      </c>
      <c r="E74" s="220">
        <v>175595</v>
      </c>
      <c r="F74" s="222" t="s">
        <v>14</v>
      </c>
      <c r="G74" s="117">
        <v>175595</v>
      </c>
      <c r="H74" s="117">
        <f t="shared" si="0"/>
        <v>0</v>
      </c>
      <c r="I74" s="141">
        <v>1</v>
      </c>
    </row>
    <row r="75" spans="1:9">
      <c r="A75" s="119" t="s">
        <v>329</v>
      </c>
      <c r="B75" s="197" t="s">
        <v>330</v>
      </c>
      <c r="C75" s="198">
        <v>38441</v>
      </c>
      <c r="D75" s="197">
        <v>2005</v>
      </c>
      <c r="E75" s="220">
        <v>175595</v>
      </c>
      <c r="F75" s="222" t="s">
        <v>14</v>
      </c>
      <c r="G75" s="117">
        <v>175595</v>
      </c>
      <c r="H75" s="117">
        <f t="shared" si="0"/>
        <v>0</v>
      </c>
      <c r="I75" s="141">
        <v>1</v>
      </c>
    </row>
    <row r="76" spans="1:9">
      <c r="A76" s="119" t="s">
        <v>329</v>
      </c>
      <c r="B76" s="197" t="s">
        <v>13</v>
      </c>
      <c r="C76" s="198">
        <v>38462</v>
      </c>
      <c r="D76" s="197">
        <v>2005</v>
      </c>
      <c r="E76" s="220">
        <v>175595</v>
      </c>
      <c r="F76" s="222" t="s">
        <v>14</v>
      </c>
      <c r="G76" s="117">
        <v>175595</v>
      </c>
      <c r="H76" s="117">
        <f t="shared" si="0"/>
        <v>0</v>
      </c>
      <c r="I76" s="141">
        <v>1</v>
      </c>
    </row>
    <row r="77" spans="1:9">
      <c r="A77" s="119" t="s">
        <v>329</v>
      </c>
      <c r="B77" s="197" t="s">
        <v>13</v>
      </c>
      <c r="C77" s="198">
        <v>38462</v>
      </c>
      <c r="D77" s="197">
        <v>2005</v>
      </c>
      <c r="E77" s="220">
        <v>175595</v>
      </c>
      <c r="F77" s="222" t="s">
        <v>14</v>
      </c>
      <c r="G77" s="117">
        <v>175595</v>
      </c>
      <c r="H77" s="117">
        <f t="shared" si="0"/>
        <v>0</v>
      </c>
      <c r="I77" s="141">
        <v>1</v>
      </c>
    </row>
    <row r="78" spans="1:9">
      <c r="A78" s="119" t="s">
        <v>329</v>
      </c>
      <c r="B78" s="197" t="s">
        <v>13</v>
      </c>
      <c r="C78" s="198">
        <v>38469</v>
      </c>
      <c r="D78" s="197">
        <v>2005</v>
      </c>
      <c r="E78" s="220">
        <v>175595</v>
      </c>
      <c r="F78" s="222" t="s">
        <v>14</v>
      </c>
      <c r="G78" s="117">
        <v>175595</v>
      </c>
      <c r="H78" s="117">
        <f t="shared" si="0"/>
        <v>0</v>
      </c>
      <c r="I78" s="141">
        <v>1</v>
      </c>
    </row>
    <row r="79" spans="1:9">
      <c r="A79" s="119" t="s">
        <v>328</v>
      </c>
      <c r="B79" s="197" t="s">
        <v>13</v>
      </c>
      <c r="C79" s="198">
        <v>43964</v>
      </c>
      <c r="D79" s="197">
        <v>2020</v>
      </c>
      <c r="E79" s="115">
        <v>199500</v>
      </c>
      <c r="F79" s="222"/>
      <c r="G79" s="117">
        <v>74812</v>
      </c>
      <c r="H79" s="117">
        <f t="shared" si="0"/>
        <v>124688</v>
      </c>
      <c r="I79" s="141">
        <v>1</v>
      </c>
    </row>
    <row r="80" spans="1:9">
      <c r="A80" s="119" t="s">
        <v>181</v>
      </c>
      <c r="B80" s="197" t="s">
        <v>13</v>
      </c>
      <c r="C80" s="198">
        <v>38926</v>
      </c>
      <c r="D80" s="197">
        <v>2018</v>
      </c>
      <c r="E80" s="115">
        <v>95000</v>
      </c>
      <c r="F80" s="222"/>
      <c r="G80" s="117">
        <v>54625</v>
      </c>
      <c r="H80" s="117">
        <f t="shared" si="0"/>
        <v>40375</v>
      </c>
      <c r="I80" s="141">
        <v>1</v>
      </c>
    </row>
    <row r="81" spans="1:9">
      <c r="A81" s="119" t="s">
        <v>327</v>
      </c>
      <c r="B81" s="197" t="s">
        <v>13</v>
      </c>
      <c r="C81" s="198">
        <v>37106</v>
      </c>
      <c r="D81" s="197">
        <v>2008</v>
      </c>
      <c r="E81" s="115">
        <v>128315</v>
      </c>
      <c r="F81" s="222"/>
      <c r="G81" s="117">
        <v>128315</v>
      </c>
      <c r="H81" s="117">
        <f t="shared" si="0"/>
        <v>0</v>
      </c>
      <c r="I81" s="141">
        <v>1</v>
      </c>
    </row>
    <row r="82" spans="1:9">
      <c r="A82" s="119" t="s">
        <v>327</v>
      </c>
      <c r="B82" s="197" t="s">
        <v>13</v>
      </c>
      <c r="C82" s="198">
        <v>36623</v>
      </c>
      <c r="D82" s="197">
        <v>2006</v>
      </c>
      <c r="E82" s="115">
        <v>130000</v>
      </c>
      <c r="F82" s="222"/>
      <c r="G82" s="117">
        <v>130000</v>
      </c>
      <c r="H82" s="117">
        <f t="shared" si="0"/>
        <v>0</v>
      </c>
      <c r="I82" s="141">
        <v>1</v>
      </c>
    </row>
    <row r="83" spans="1:9">
      <c r="A83" s="119" t="s">
        <v>327</v>
      </c>
      <c r="B83" s="197" t="s">
        <v>13</v>
      </c>
      <c r="C83" s="198">
        <v>36635</v>
      </c>
      <c r="D83" s="197">
        <v>2007</v>
      </c>
      <c r="E83" s="115">
        <v>131815</v>
      </c>
      <c r="F83" s="222"/>
      <c r="G83" s="117">
        <v>131815</v>
      </c>
      <c r="H83" s="117">
        <f t="shared" si="0"/>
        <v>0</v>
      </c>
      <c r="I83" s="141">
        <v>1</v>
      </c>
    </row>
    <row r="84" spans="1:9">
      <c r="A84" s="119" t="s">
        <v>327</v>
      </c>
      <c r="B84" s="197" t="s">
        <v>13</v>
      </c>
      <c r="C84" s="198">
        <v>37246</v>
      </c>
      <c r="D84" s="197">
        <v>2014</v>
      </c>
      <c r="E84" s="115">
        <v>38992</v>
      </c>
      <c r="F84" s="222"/>
      <c r="G84" s="117">
        <v>12672</v>
      </c>
      <c r="H84" s="117">
        <f t="shared" si="0"/>
        <v>26320</v>
      </c>
      <c r="I84" s="141">
        <v>1</v>
      </c>
    </row>
    <row r="85" spans="1:9">
      <c r="A85" s="119" t="s">
        <v>181</v>
      </c>
      <c r="B85" s="197" t="s">
        <v>13</v>
      </c>
      <c r="C85" s="198">
        <v>38604</v>
      </c>
      <c r="D85" s="197">
        <v>2011</v>
      </c>
      <c r="E85" s="115">
        <v>2029</v>
      </c>
      <c r="F85" s="222"/>
      <c r="G85" s="117">
        <v>2029</v>
      </c>
      <c r="H85" s="117">
        <f t="shared" si="0"/>
        <v>0</v>
      </c>
      <c r="I85" s="141">
        <v>0.7</v>
      </c>
    </row>
    <row r="86" spans="1:9">
      <c r="A86" s="119" t="s">
        <v>326</v>
      </c>
      <c r="B86" s="197" t="s">
        <v>13</v>
      </c>
      <c r="C86" s="198">
        <v>37979</v>
      </c>
      <c r="D86" s="197">
        <v>2003</v>
      </c>
      <c r="E86" s="115">
        <v>222000</v>
      </c>
      <c r="F86" s="222"/>
      <c r="G86" s="117">
        <v>222000</v>
      </c>
      <c r="H86" s="117">
        <f t="shared" si="0"/>
        <v>0</v>
      </c>
      <c r="I86" s="197" t="s">
        <v>323</v>
      </c>
    </row>
    <row r="87" spans="1:9">
      <c r="A87" s="119" t="s">
        <v>326</v>
      </c>
      <c r="B87" s="197" t="s">
        <v>13</v>
      </c>
      <c r="C87" s="198">
        <v>37600</v>
      </c>
      <c r="D87" s="197">
        <v>2006</v>
      </c>
      <c r="E87" s="115">
        <v>120000</v>
      </c>
      <c r="F87" s="222"/>
      <c r="G87" s="117">
        <v>120000</v>
      </c>
      <c r="H87" s="117">
        <f t="shared" si="0"/>
        <v>0</v>
      </c>
      <c r="I87" s="197" t="s">
        <v>323</v>
      </c>
    </row>
    <row r="88" spans="1:9">
      <c r="A88" s="119" t="s">
        <v>326</v>
      </c>
      <c r="B88" s="197" t="s">
        <v>13</v>
      </c>
      <c r="C88" s="198">
        <v>37244</v>
      </c>
      <c r="D88" s="197">
        <v>2001</v>
      </c>
      <c r="E88" s="115">
        <v>202709</v>
      </c>
      <c r="F88" s="222"/>
      <c r="G88" s="117">
        <v>202709</v>
      </c>
      <c r="H88" s="117">
        <f t="shared" si="0"/>
        <v>0</v>
      </c>
      <c r="I88" s="197" t="s">
        <v>323</v>
      </c>
    </row>
    <row r="89" spans="1:9">
      <c r="A89" s="119" t="s">
        <v>326</v>
      </c>
      <c r="B89" s="197" t="s">
        <v>13</v>
      </c>
      <c r="C89" s="198">
        <v>38562</v>
      </c>
      <c r="D89" s="197">
        <v>2005</v>
      </c>
      <c r="E89" s="115">
        <v>220650</v>
      </c>
      <c r="F89" s="222"/>
      <c r="G89" s="117">
        <v>220650</v>
      </c>
      <c r="H89" s="117">
        <f t="shared" si="0"/>
        <v>0</v>
      </c>
      <c r="I89" s="197" t="s">
        <v>323</v>
      </c>
    </row>
    <row r="90" spans="1:9">
      <c r="A90" s="119" t="s">
        <v>326</v>
      </c>
      <c r="B90" s="197" t="s">
        <v>13</v>
      </c>
      <c r="C90" s="198">
        <v>39552</v>
      </c>
      <c r="D90" s="197">
        <v>2008</v>
      </c>
      <c r="E90" s="115">
        <v>245558</v>
      </c>
      <c r="F90" s="222"/>
      <c r="G90" s="117">
        <v>245558</v>
      </c>
      <c r="H90" s="117">
        <f t="shared" si="0"/>
        <v>0</v>
      </c>
      <c r="I90" s="197" t="s">
        <v>323</v>
      </c>
    </row>
    <row r="91" spans="1:9">
      <c r="A91" s="119" t="s">
        <v>326</v>
      </c>
      <c r="B91" s="197" t="s">
        <v>13</v>
      </c>
      <c r="C91" s="198">
        <v>39552</v>
      </c>
      <c r="D91" s="197">
        <v>2008</v>
      </c>
      <c r="E91" s="115">
        <v>245558</v>
      </c>
      <c r="F91" s="222"/>
      <c r="G91" s="117">
        <v>245558</v>
      </c>
      <c r="H91" s="117">
        <f t="shared" si="0"/>
        <v>0</v>
      </c>
      <c r="I91" s="197" t="s">
        <v>323</v>
      </c>
    </row>
    <row r="92" spans="1:9">
      <c r="A92" s="119" t="s">
        <v>326</v>
      </c>
      <c r="B92" s="197" t="s">
        <v>13</v>
      </c>
      <c r="C92" s="198">
        <v>39552</v>
      </c>
      <c r="D92" s="197">
        <v>2008</v>
      </c>
      <c r="E92" s="115">
        <v>245558</v>
      </c>
      <c r="F92" s="222"/>
      <c r="G92" s="117">
        <v>245558</v>
      </c>
      <c r="H92" s="117">
        <f t="shared" si="0"/>
        <v>0</v>
      </c>
      <c r="I92" s="197" t="s">
        <v>323</v>
      </c>
    </row>
    <row r="93" spans="1:9">
      <c r="A93" s="119" t="s">
        <v>325</v>
      </c>
      <c r="B93" s="197" t="s">
        <v>13</v>
      </c>
      <c r="C93" s="198">
        <v>40350</v>
      </c>
      <c r="D93" s="197">
        <v>2010</v>
      </c>
      <c r="E93" s="115">
        <v>96000</v>
      </c>
      <c r="F93" s="222"/>
      <c r="G93" s="117">
        <v>96000</v>
      </c>
      <c r="H93" s="117">
        <v>0</v>
      </c>
      <c r="I93" s="197" t="s">
        <v>323</v>
      </c>
    </row>
    <row r="94" spans="1:9">
      <c r="A94" s="119" t="s">
        <v>324</v>
      </c>
      <c r="B94" s="197" t="s">
        <v>13</v>
      </c>
      <c r="C94" s="198">
        <v>43168</v>
      </c>
      <c r="D94" s="197">
        <v>2018</v>
      </c>
      <c r="E94" s="115">
        <v>326900</v>
      </c>
      <c r="F94" s="222"/>
      <c r="G94" s="117">
        <f>E94-H94</f>
        <v>187968</v>
      </c>
      <c r="H94" s="117">
        <v>138932</v>
      </c>
      <c r="I94" s="197" t="s">
        <v>323</v>
      </c>
    </row>
    <row r="95" spans="1:9">
      <c r="A95" s="119" t="s">
        <v>322</v>
      </c>
      <c r="B95" s="197" t="s">
        <v>13</v>
      </c>
      <c r="C95" s="198">
        <v>40752</v>
      </c>
      <c r="D95" s="114">
        <v>2011</v>
      </c>
      <c r="E95" s="115">
        <v>12830</v>
      </c>
      <c r="F95" s="222"/>
      <c r="G95" s="117">
        <v>11729</v>
      </c>
      <c r="H95" s="117">
        <f>E95-G95</f>
        <v>1101</v>
      </c>
      <c r="I95" s="197" t="s">
        <v>320</v>
      </c>
    </row>
    <row r="96" spans="1:9">
      <c r="A96" s="119" t="s">
        <v>321</v>
      </c>
      <c r="B96" s="197" t="s">
        <v>13</v>
      </c>
      <c r="C96" s="198">
        <v>42426</v>
      </c>
      <c r="D96" s="114">
        <v>2016</v>
      </c>
      <c r="E96" s="115">
        <v>25238</v>
      </c>
      <c r="F96" s="222"/>
      <c r="G96" s="117">
        <v>25238</v>
      </c>
      <c r="H96" s="117">
        <v>0</v>
      </c>
      <c r="I96" s="197" t="s">
        <v>320</v>
      </c>
    </row>
    <row r="97" spans="1:9">
      <c r="A97" s="119" t="s">
        <v>316</v>
      </c>
      <c r="B97" s="197" t="s">
        <v>13</v>
      </c>
      <c r="C97">
        <v>1997</v>
      </c>
      <c r="D97" s="114">
        <v>1997</v>
      </c>
      <c r="E97" s="89">
        <v>8000</v>
      </c>
      <c r="F97" s="97" t="s">
        <v>298</v>
      </c>
      <c r="G97" s="211">
        <v>6800</v>
      </c>
      <c r="H97" s="117">
        <v>1200</v>
      </c>
      <c r="I97" s="97">
        <v>0</v>
      </c>
    </row>
    <row r="98" spans="1:9">
      <c r="A98" s="119" t="s">
        <v>309</v>
      </c>
      <c r="B98" s="197" t="s">
        <v>13</v>
      </c>
      <c r="C98">
        <v>1997</v>
      </c>
      <c r="D98" s="114">
        <v>1997</v>
      </c>
      <c r="E98" s="89">
        <v>10400</v>
      </c>
      <c r="F98" s="97" t="s">
        <v>298</v>
      </c>
      <c r="G98" s="211">
        <v>4160</v>
      </c>
      <c r="H98" s="117">
        <v>6240</v>
      </c>
      <c r="I98" s="97">
        <v>100</v>
      </c>
    </row>
    <row r="99" spans="1:9">
      <c r="A99" s="119" t="s">
        <v>309</v>
      </c>
      <c r="B99" s="197" t="s">
        <v>13</v>
      </c>
      <c r="C99">
        <v>1997</v>
      </c>
      <c r="D99" s="114">
        <v>1997</v>
      </c>
      <c r="E99" s="89">
        <v>10400</v>
      </c>
      <c r="F99" s="97" t="s">
        <v>298</v>
      </c>
      <c r="G99" s="211">
        <v>4160</v>
      </c>
      <c r="H99" s="117">
        <v>6240</v>
      </c>
      <c r="I99" s="97">
        <v>100</v>
      </c>
    </row>
    <row r="100" spans="1:9">
      <c r="A100" s="119" t="s">
        <v>319</v>
      </c>
      <c r="B100" s="197" t="s">
        <v>13</v>
      </c>
      <c r="C100">
        <v>2000</v>
      </c>
      <c r="D100" s="114">
        <v>2000</v>
      </c>
      <c r="E100" s="89">
        <v>4000</v>
      </c>
      <c r="F100" s="97" t="s">
        <v>298</v>
      </c>
      <c r="G100" s="211">
        <v>1600</v>
      </c>
      <c r="H100" s="117">
        <v>2400</v>
      </c>
      <c r="I100" s="97">
        <v>100</v>
      </c>
    </row>
    <row r="101" spans="1:9">
      <c r="A101" s="119" t="s">
        <v>312</v>
      </c>
      <c r="B101" s="197" t="s">
        <v>13</v>
      </c>
      <c r="C101">
        <v>2002</v>
      </c>
      <c r="D101" s="114">
        <v>2002</v>
      </c>
      <c r="E101" s="89">
        <v>16000</v>
      </c>
      <c r="F101" s="97" t="s">
        <v>298</v>
      </c>
      <c r="G101" s="211">
        <v>6400</v>
      </c>
      <c r="H101" s="117">
        <v>9600</v>
      </c>
      <c r="I101" s="97">
        <v>100</v>
      </c>
    </row>
    <row r="102" spans="1:9">
      <c r="A102" s="119" t="s">
        <v>312</v>
      </c>
      <c r="B102" s="197" t="s">
        <v>13</v>
      </c>
      <c r="C102">
        <v>2002</v>
      </c>
      <c r="D102" s="114">
        <v>2002</v>
      </c>
      <c r="E102" s="89">
        <v>16000</v>
      </c>
      <c r="F102" s="97" t="s">
        <v>298</v>
      </c>
      <c r="G102" s="211">
        <v>6400</v>
      </c>
      <c r="H102" s="117">
        <v>9600</v>
      </c>
      <c r="I102" s="97">
        <v>100</v>
      </c>
    </row>
    <row r="103" spans="1:9">
      <c r="A103" s="119" t="s">
        <v>312</v>
      </c>
      <c r="B103" s="197" t="s">
        <v>13</v>
      </c>
      <c r="C103">
        <v>2003</v>
      </c>
      <c r="D103" s="114">
        <v>2003</v>
      </c>
      <c r="E103" s="89">
        <v>16000</v>
      </c>
      <c r="F103" s="97" t="s">
        <v>298</v>
      </c>
      <c r="G103" s="211">
        <v>6400</v>
      </c>
      <c r="H103" s="117">
        <v>9600</v>
      </c>
      <c r="I103" s="97">
        <v>100</v>
      </c>
    </row>
    <row r="104" spans="1:9">
      <c r="A104" s="119" t="s">
        <v>318</v>
      </c>
      <c r="B104" s="197" t="s">
        <v>13</v>
      </c>
      <c r="C104">
        <v>2003</v>
      </c>
      <c r="D104" s="114">
        <v>2003</v>
      </c>
      <c r="E104" s="89">
        <v>12000</v>
      </c>
      <c r="F104" s="97" t="s">
        <v>298</v>
      </c>
      <c r="G104" s="211">
        <v>4800</v>
      </c>
      <c r="H104" s="117">
        <v>7200</v>
      </c>
      <c r="I104" s="97">
        <v>100</v>
      </c>
    </row>
    <row r="105" spans="1:9">
      <c r="A105" s="119" t="s">
        <v>312</v>
      </c>
      <c r="B105" s="197" t="s">
        <v>13</v>
      </c>
      <c r="C105">
        <v>2005</v>
      </c>
      <c r="D105" s="114">
        <v>2005</v>
      </c>
      <c r="E105" s="89">
        <v>20000</v>
      </c>
      <c r="F105" s="97" t="s">
        <v>298</v>
      </c>
      <c r="G105" s="211">
        <v>8000</v>
      </c>
      <c r="H105" s="117">
        <v>12000</v>
      </c>
      <c r="I105" s="97">
        <v>100</v>
      </c>
    </row>
    <row r="106" spans="1:9">
      <c r="A106" s="119" t="s">
        <v>312</v>
      </c>
      <c r="B106" s="197" t="s">
        <v>13</v>
      </c>
      <c r="C106">
        <v>2005</v>
      </c>
      <c r="D106" s="114">
        <v>2005</v>
      </c>
      <c r="E106" s="89">
        <v>20000</v>
      </c>
      <c r="F106" s="97" t="s">
        <v>298</v>
      </c>
      <c r="G106" s="211">
        <v>8000</v>
      </c>
      <c r="H106" s="117">
        <v>12000</v>
      </c>
      <c r="I106" s="97">
        <v>100</v>
      </c>
    </row>
    <row r="107" spans="1:9">
      <c r="A107" s="119" t="s">
        <v>312</v>
      </c>
      <c r="B107" s="197" t="s">
        <v>13</v>
      </c>
      <c r="C107">
        <v>2005</v>
      </c>
      <c r="D107" s="114">
        <v>2005</v>
      </c>
      <c r="E107" s="89">
        <v>20000</v>
      </c>
      <c r="F107" s="97" t="s">
        <v>298</v>
      </c>
      <c r="G107" s="211">
        <v>8000</v>
      </c>
      <c r="H107" s="117">
        <v>12000</v>
      </c>
      <c r="I107" s="97">
        <v>100</v>
      </c>
    </row>
    <row r="108" spans="1:9">
      <c r="A108" s="119" t="s">
        <v>312</v>
      </c>
      <c r="B108" s="197" t="s">
        <v>13</v>
      </c>
      <c r="C108">
        <v>2005</v>
      </c>
      <c r="D108" s="114">
        <v>2005</v>
      </c>
      <c r="E108" s="89">
        <v>20000</v>
      </c>
      <c r="F108" s="97" t="s">
        <v>298</v>
      </c>
      <c r="G108" s="211">
        <v>8000</v>
      </c>
      <c r="H108" s="117">
        <v>12000</v>
      </c>
      <c r="I108" s="97">
        <v>100</v>
      </c>
    </row>
    <row r="109" spans="1:9">
      <c r="A109" s="119" t="s">
        <v>312</v>
      </c>
      <c r="B109" s="197" t="s">
        <v>13</v>
      </c>
      <c r="C109">
        <v>2005</v>
      </c>
      <c r="D109" s="114">
        <v>2005</v>
      </c>
      <c r="E109" s="89">
        <v>20000</v>
      </c>
      <c r="F109" s="97" t="s">
        <v>298</v>
      </c>
      <c r="G109" s="211">
        <v>8000</v>
      </c>
      <c r="H109" s="117">
        <v>12000</v>
      </c>
      <c r="I109" s="97">
        <v>100</v>
      </c>
    </row>
    <row r="110" spans="1:9">
      <c r="A110" s="119" t="s">
        <v>312</v>
      </c>
      <c r="B110" s="197" t="s">
        <v>13</v>
      </c>
      <c r="C110">
        <v>2005</v>
      </c>
      <c r="D110" s="114">
        <v>2005</v>
      </c>
      <c r="E110" s="89">
        <v>20000</v>
      </c>
      <c r="F110" s="97" t="s">
        <v>298</v>
      </c>
      <c r="G110" s="211">
        <v>8000</v>
      </c>
      <c r="H110" s="117">
        <v>12000</v>
      </c>
      <c r="I110" s="97">
        <v>100</v>
      </c>
    </row>
    <row r="111" spans="1:9">
      <c r="A111" s="119" t="s">
        <v>318</v>
      </c>
      <c r="B111" s="197" t="s">
        <v>13</v>
      </c>
      <c r="C111">
        <v>2006</v>
      </c>
      <c r="D111" s="114">
        <v>2006</v>
      </c>
      <c r="E111" s="89">
        <v>16000</v>
      </c>
      <c r="F111" s="97" t="s">
        <v>298</v>
      </c>
      <c r="G111" s="211">
        <v>6400</v>
      </c>
      <c r="H111" s="117">
        <v>9600</v>
      </c>
      <c r="I111" s="97">
        <v>100</v>
      </c>
    </row>
    <row r="112" spans="1:9">
      <c r="A112" s="119" t="s">
        <v>21</v>
      </c>
      <c r="B112" s="197" t="s">
        <v>13</v>
      </c>
      <c r="C112">
        <v>2006</v>
      </c>
      <c r="D112" s="114">
        <v>2006</v>
      </c>
      <c r="E112" s="89">
        <v>8000</v>
      </c>
      <c r="F112" s="97" t="s">
        <v>298</v>
      </c>
      <c r="G112" s="211">
        <v>3200</v>
      </c>
      <c r="H112" s="117">
        <v>4800</v>
      </c>
      <c r="I112" s="97">
        <v>100</v>
      </c>
    </row>
    <row r="113" spans="1:9">
      <c r="A113" s="119" t="s">
        <v>317</v>
      </c>
      <c r="B113" s="197" t="s">
        <v>13</v>
      </c>
      <c r="C113">
        <v>2008</v>
      </c>
      <c r="D113" s="114">
        <v>2008</v>
      </c>
      <c r="E113" s="89">
        <v>12000</v>
      </c>
      <c r="F113" s="97" t="s">
        <v>298</v>
      </c>
      <c r="G113" s="211">
        <v>4800</v>
      </c>
      <c r="H113" s="117">
        <v>7200</v>
      </c>
      <c r="I113" s="97">
        <v>95</v>
      </c>
    </row>
    <row r="114" spans="1:9">
      <c r="A114" s="119" t="s">
        <v>21</v>
      </c>
      <c r="B114" s="197" t="s">
        <v>13</v>
      </c>
      <c r="C114">
        <v>2008</v>
      </c>
      <c r="D114" s="114">
        <v>2008</v>
      </c>
      <c r="E114" s="89">
        <v>8000</v>
      </c>
      <c r="F114" s="97" t="s">
        <v>298</v>
      </c>
      <c r="G114" s="211">
        <v>3200</v>
      </c>
      <c r="H114" s="117">
        <v>4800</v>
      </c>
      <c r="I114" s="97">
        <v>100</v>
      </c>
    </row>
    <row r="115" spans="1:9">
      <c r="A115" s="119" t="s">
        <v>21</v>
      </c>
      <c r="B115" s="197" t="s">
        <v>13</v>
      </c>
      <c r="C115">
        <v>2009</v>
      </c>
      <c r="D115" s="114">
        <v>2009</v>
      </c>
      <c r="E115" s="89">
        <v>8000</v>
      </c>
      <c r="F115" s="97" t="s">
        <v>298</v>
      </c>
      <c r="G115" s="211">
        <v>3200</v>
      </c>
      <c r="H115" s="117">
        <v>4800</v>
      </c>
      <c r="I115" s="97">
        <v>100</v>
      </c>
    </row>
    <row r="116" spans="1:9">
      <c r="A116" s="119" t="s">
        <v>310</v>
      </c>
      <c r="B116" s="197" t="s">
        <v>13</v>
      </c>
      <c r="C116">
        <v>2010</v>
      </c>
      <c r="D116" s="114">
        <v>2010</v>
      </c>
      <c r="E116" s="89">
        <v>12000</v>
      </c>
      <c r="F116" s="97" t="s">
        <v>298</v>
      </c>
      <c r="G116" s="211">
        <v>4800</v>
      </c>
      <c r="H116" s="117">
        <v>7200</v>
      </c>
      <c r="I116" s="97">
        <v>100</v>
      </c>
    </row>
    <row r="117" spans="1:9">
      <c r="A117" s="119" t="s">
        <v>21</v>
      </c>
      <c r="B117" s="197" t="s">
        <v>13</v>
      </c>
      <c r="C117">
        <v>2011</v>
      </c>
      <c r="D117" s="114">
        <v>2011</v>
      </c>
      <c r="E117" s="89">
        <v>8000</v>
      </c>
      <c r="F117" s="97" t="s">
        <v>298</v>
      </c>
      <c r="G117" s="211">
        <v>3200</v>
      </c>
      <c r="H117" s="117">
        <v>4800</v>
      </c>
      <c r="I117" s="97">
        <v>100</v>
      </c>
    </row>
    <row r="118" spans="1:9">
      <c r="A118" s="119" t="s">
        <v>306</v>
      </c>
      <c r="B118" s="197" t="s">
        <v>13</v>
      </c>
      <c r="C118">
        <v>2012</v>
      </c>
      <c r="D118" s="114">
        <v>2012</v>
      </c>
      <c r="E118" s="89">
        <v>12000</v>
      </c>
      <c r="F118" s="97" t="s">
        <v>298</v>
      </c>
      <c r="G118" s="211">
        <v>4800</v>
      </c>
      <c r="H118" s="117">
        <v>7200</v>
      </c>
      <c r="I118" s="97">
        <v>80</v>
      </c>
    </row>
    <row r="119" spans="1:9">
      <c r="A119" s="119" t="s">
        <v>306</v>
      </c>
      <c r="B119" s="197" t="s">
        <v>13</v>
      </c>
      <c r="C119">
        <v>2010</v>
      </c>
      <c r="D119" s="114">
        <v>2010</v>
      </c>
      <c r="E119" s="89">
        <v>12000</v>
      </c>
      <c r="F119" s="97" t="s">
        <v>298</v>
      </c>
      <c r="G119" s="211">
        <v>4800</v>
      </c>
      <c r="H119" s="117">
        <v>7200</v>
      </c>
      <c r="I119" s="97">
        <v>85</v>
      </c>
    </row>
    <row r="120" spans="1:9">
      <c r="A120" s="119" t="s">
        <v>316</v>
      </c>
      <c r="B120" s="197" t="s">
        <v>13</v>
      </c>
      <c r="C120">
        <v>1997</v>
      </c>
      <c r="D120" s="114">
        <v>2014</v>
      </c>
      <c r="E120" s="89">
        <v>8000</v>
      </c>
      <c r="F120" s="97" t="s">
        <v>298</v>
      </c>
      <c r="G120" s="211">
        <v>3200</v>
      </c>
      <c r="H120" s="117">
        <v>4800</v>
      </c>
      <c r="I120" s="97">
        <v>0</v>
      </c>
    </row>
    <row r="121" spans="1:9">
      <c r="A121" s="119" t="s">
        <v>315</v>
      </c>
      <c r="B121" s="197" t="s">
        <v>13</v>
      </c>
      <c r="C121">
        <v>2016</v>
      </c>
      <c r="D121" s="114">
        <v>2016</v>
      </c>
      <c r="E121" s="89">
        <v>2909</v>
      </c>
      <c r="F121" s="97" t="s">
        <v>314</v>
      </c>
      <c r="G121" s="211">
        <v>280.94000000000005</v>
      </c>
      <c r="H121" s="117">
        <v>2628.06</v>
      </c>
      <c r="I121" s="97">
        <v>50</v>
      </c>
    </row>
    <row r="122" spans="1:9">
      <c r="A122" s="119" t="s">
        <v>313</v>
      </c>
      <c r="B122" s="197" t="s">
        <v>13</v>
      </c>
      <c r="C122">
        <v>2004</v>
      </c>
      <c r="D122" s="114">
        <v>2004</v>
      </c>
      <c r="E122" s="89">
        <v>14400</v>
      </c>
      <c r="F122" s="97" t="s">
        <v>298</v>
      </c>
      <c r="G122" s="211">
        <v>5760</v>
      </c>
      <c r="H122" s="117">
        <v>8640</v>
      </c>
      <c r="I122" s="97">
        <v>100</v>
      </c>
    </row>
    <row r="123" spans="1:9">
      <c r="A123" s="119" t="s">
        <v>312</v>
      </c>
      <c r="B123" s="197" t="s">
        <v>13</v>
      </c>
      <c r="C123">
        <v>2005</v>
      </c>
      <c r="D123" s="114">
        <v>2005</v>
      </c>
      <c r="E123" s="89">
        <v>20000</v>
      </c>
      <c r="F123" s="97" t="s">
        <v>298</v>
      </c>
      <c r="G123" s="211">
        <v>8000</v>
      </c>
      <c r="H123" s="117">
        <v>12000</v>
      </c>
      <c r="I123" s="97">
        <v>100</v>
      </c>
    </row>
    <row r="124" spans="1:9">
      <c r="A124" s="119" t="s">
        <v>311</v>
      </c>
      <c r="B124" s="197" t="s">
        <v>13</v>
      </c>
      <c r="C124">
        <v>2007</v>
      </c>
      <c r="D124" s="114">
        <v>2007</v>
      </c>
      <c r="E124" s="89">
        <v>32000</v>
      </c>
      <c r="F124" s="97" t="s">
        <v>298</v>
      </c>
      <c r="G124" s="211">
        <v>12800</v>
      </c>
      <c r="H124" s="117">
        <v>19200</v>
      </c>
      <c r="I124" s="97">
        <v>100</v>
      </c>
    </row>
    <row r="125" spans="1:9">
      <c r="A125" s="119" t="s">
        <v>311</v>
      </c>
      <c r="B125" s="197" t="s">
        <v>13</v>
      </c>
      <c r="C125">
        <v>2007</v>
      </c>
      <c r="D125" s="114">
        <v>2007</v>
      </c>
      <c r="E125" s="89">
        <v>32000</v>
      </c>
      <c r="F125" s="97" t="s">
        <v>298</v>
      </c>
      <c r="G125" s="211">
        <v>12800</v>
      </c>
      <c r="H125" s="117">
        <v>19200</v>
      </c>
      <c r="I125" s="97">
        <v>100</v>
      </c>
    </row>
    <row r="126" spans="1:9">
      <c r="A126" s="119" t="s">
        <v>310</v>
      </c>
      <c r="B126" s="197" t="s">
        <v>13</v>
      </c>
      <c r="C126">
        <v>2008</v>
      </c>
      <c r="D126" s="114">
        <v>2008</v>
      </c>
      <c r="E126" s="89">
        <v>12000</v>
      </c>
      <c r="F126" s="97" t="s">
        <v>298</v>
      </c>
      <c r="G126" s="211">
        <v>4800</v>
      </c>
      <c r="H126" s="117">
        <v>7200</v>
      </c>
      <c r="I126" s="97">
        <v>100</v>
      </c>
    </row>
    <row r="127" spans="1:9">
      <c r="A127" s="119" t="s">
        <v>309</v>
      </c>
      <c r="B127" s="197" t="s">
        <v>13</v>
      </c>
      <c r="C127">
        <v>2000</v>
      </c>
      <c r="D127" s="114">
        <v>2014</v>
      </c>
      <c r="E127" s="89">
        <v>14000</v>
      </c>
      <c r="F127" s="97" t="s">
        <v>298</v>
      </c>
      <c r="G127" s="211">
        <v>5360</v>
      </c>
      <c r="H127" s="117">
        <v>8640</v>
      </c>
      <c r="I127" s="97">
        <v>100</v>
      </c>
    </row>
    <row r="128" spans="1:9">
      <c r="A128" s="119" t="s">
        <v>309</v>
      </c>
      <c r="B128" s="197" t="s">
        <v>13</v>
      </c>
      <c r="C128">
        <v>1998</v>
      </c>
      <c r="D128" s="114">
        <v>2014</v>
      </c>
      <c r="E128" s="89">
        <v>8000</v>
      </c>
      <c r="F128" s="97" t="s">
        <v>298</v>
      </c>
      <c r="G128" s="211">
        <v>3200</v>
      </c>
      <c r="H128" s="117">
        <v>4800</v>
      </c>
      <c r="I128" s="97">
        <v>100</v>
      </c>
    </row>
    <row r="129" spans="1:9">
      <c r="A129" s="119" t="s">
        <v>309</v>
      </c>
      <c r="B129" s="197" t="s">
        <v>13</v>
      </c>
      <c r="C129">
        <v>1998</v>
      </c>
      <c r="D129" s="114">
        <v>2014</v>
      </c>
      <c r="E129" s="89">
        <v>9600</v>
      </c>
      <c r="F129" s="97" t="s">
        <v>298</v>
      </c>
      <c r="G129" s="211">
        <v>3840</v>
      </c>
      <c r="H129" s="117">
        <v>5760</v>
      </c>
      <c r="I129" s="97">
        <v>100</v>
      </c>
    </row>
    <row r="130" spans="1:9">
      <c r="A130" s="119" t="s">
        <v>308</v>
      </c>
      <c r="B130" s="197" t="s">
        <v>13</v>
      </c>
      <c r="C130">
        <v>2008</v>
      </c>
      <c r="D130" s="114">
        <v>2017</v>
      </c>
      <c r="E130" s="89">
        <v>36000</v>
      </c>
      <c r="F130" s="97" t="s">
        <v>298</v>
      </c>
      <c r="G130" s="211">
        <v>14400</v>
      </c>
      <c r="H130" s="117">
        <v>21600</v>
      </c>
      <c r="I130" s="97">
        <v>90</v>
      </c>
    </row>
    <row r="131" spans="1:9">
      <c r="A131" s="119" t="s">
        <v>305</v>
      </c>
      <c r="B131" s="197" t="s">
        <v>13</v>
      </c>
      <c r="C131">
        <v>2019</v>
      </c>
      <c r="D131" s="114">
        <v>2019</v>
      </c>
      <c r="E131" s="89">
        <v>244900</v>
      </c>
      <c r="F131" s="97">
        <v>195953</v>
      </c>
      <c r="G131" s="211">
        <v>180320.21</v>
      </c>
      <c r="H131" s="117">
        <v>64579.79</v>
      </c>
      <c r="I131" s="97">
        <v>100</v>
      </c>
    </row>
    <row r="132" spans="1:9">
      <c r="A132" s="119" t="s">
        <v>305</v>
      </c>
      <c r="B132" s="197" t="s">
        <v>13</v>
      </c>
      <c r="C132">
        <v>2019</v>
      </c>
      <c r="D132" s="114">
        <v>2019</v>
      </c>
      <c r="E132" s="89">
        <v>244900</v>
      </c>
      <c r="F132" s="97">
        <v>195953</v>
      </c>
      <c r="G132" s="211">
        <v>180320.21</v>
      </c>
      <c r="H132" s="117">
        <v>64579.79</v>
      </c>
      <c r="I132" s="97">
        <v>100</v>
      </c>
    </row>
    <row r="133" spans="1:9">
      <c r="A133" s="119" t="s">
        <v>305</v>
      </c>
      <c r="B133" s="197" t="s">
        <v>13</v>
      </c>
      <c r="C133">
        <v>2019</v>
      </c>
      <c r="D133" s="114">
        <v>2019</v>
      </c>
      <c r="E133" s="89">
        <v>244900</v>
      </c>
      <c r="F133" s="97">
        <v>195953</v>
      </c>
      <c r="G133" s="211">
        <v>180320.21</v>
      </c>
      <c r="H133" s="117">
        <v>64579.79</v>
      </c>
      <c r="I133" s="97">
        <v>100</v>
      </c>
    </row>
    <row r="134" spans="1:9">
      <c r="A134" s="119" t="s">
        <v>305</v>
      </c>
      <c r="B134" s="197" t="s">
        <v>13</v>
      </c>
      <c r="C134">
        <v>2019</v>
      </c>
      <c r="D134" s="114">
        <v>2019</v>
      </c>
      <c r="E134" s="89">
        <v>244900</v>
      </c>
      <c r="F134" s="97">
        <v>195953</v>
      </c>
      <c r="G134" s="211">
        <v>180320.21</v>
      </c>
      <c r="H134" s="117">
        <v>64579.79</v>
      </c>
      <c r="I134" s="97">
        <v>100</v>
      </c>
    </row>
    <row r="135" spans="1:9">
      <c r="A135" s="119" t="s">
        <v>305</v>
      </c>
      <c r="B135" s="197" t="s">
        <v>13</v>
      </c>
      <c r="C135">
        <v>2019</v>
      </c>
      <c r="D135" s="114">
        <v>2019</v>
      </c>
      <c r="E135" s="89">
        <v>244900</v>
      </c>
      <c r="F135" s="97">
        <v>195953</v>
      </c>
      <c r="G135" s="211">
        <v>180320.21</v>
      </c>
      <c r="H135" s="117">
        <v>64579.79</v>
      </c>
      <c r="I135" s="97">
        <v>100</v>
      </c>
    </row>
    <row r="136" spans="1:9">
      <c r="A136" s="119" t="s">
        <v>305</v>
      </c>
      <c r="B136" s="197" t="s">
        <v>13</v>
      </c>
      <c r="C136">
        <v>2019</v>
      </c>
      <c r="D136" s="114">
        <v>2019</v>
      </c>
      <c r="E136" s="89">
        <v>244900</v>
      </c>
      <c r="F136" s="97">
        <v>195953</v>
      </c>
      <c r="G136" s="211">
        <v>180320.21</v>
      </c>
      <c r="H136" s="117">
        <v>64579.79</v>
      </c>
      <c r="I136" s="97">
        <v>100</v>
      </c>
    </row>
    <row r="137" spans="1:9">
      <c r="A137" s="119" t="s">
        <v>305</v>
      </c>
      <c r="B137" s="197" t="s">
        <v>13</v>
      </c>
      <c r="C137">
        <v>2019</v>
      </c>
      <c r="D137" s="114">
        <v>2019</v>
      </c>
      <c r="E137" s="89">
        <v>244900</v>
      </c>
      <c r="F137" s="97">
        <v>195953</v>
      </c>
      <c r="G137" s="211">
        <v>180320.21</v>
      </c>
      <c r="H137" s="117">
        <v>64579.79</v>
      </c>
      <c r="I137" s="97">
        <v>100</v>
      </c>
    </row>
    <row r="138" spans="1:9">
      <c r="A138" s="119" t="s">
        <v>305</v>
      </c>
      <c r="B138" s="197" t="s">
        <v>13</v>
      </c>
      <c r="C138">
        <v>2019</v>
      </c>
      <c r="D138" s="114">
        <v>2019</v>
      </c>
      <c r="E138" s="89">
        <v>244900</v>
      </c>
      <c r="F138" s="97">
        <v>195953</v>
      </c>
      <c r="G138" s="211">
        <v>180320.21</v>
      </c>
      <c r="H138" s="117">
        <v>64579.79</v>
      </c>
      <c r="I138" s="97">
        <v>100</v>
      </c>
    </row>
    <row r="139" spans="1:9">
      <c r="A139" s="119" t="s">
        <v>305</v>
      </c>
      <c r="B139" s="197" t="s">
        <v>13</v>
      </c>
      <c r="C139">
        <v>2019</v>
      </c>
      <c r="D139" s="114">
        <v>2019</v>
      </c>
      <c r="E139" s="89">
        <v>244900</v>
      </c>
      <c r="F139" s="97">
        <v>195953</v>
      </c>
      <c r="G139" s="211">
        <v>180320.21</v>
      </c>
      <c r="H139" s="117">
        <v>64579.79</v>
      </c>
      <c r="I139" s="97">
        <v>100</v>
      </c>
    </row>
    <row r="140" spans="1:9">
      <c r="A140" s="119" t="s">
        <v>305</v>
      </c>
      <c r="B140" s="197" t="s">
        <v>13</v>
      </c>
      <c r="C140">
        <v>2019</v>
      </c>
      <c r="D140" s="114">
        <v>2019</v>
      </c>
      <c r="E140" s="89">
        <v>244900</v>
      </c>
      <c r="F140" s="97">
        <v>195953</v>
      </c>
      <c r="G140" s="211">
        <v>180320.21</v>
      </c>
      <c r="H140" s="117">
        <v>64579.79</v>
      </c>
      <c r="I140" s="97">
        <v>100</v>
      </c>
    </row>
    <row r="141" spans="1:9">
      <c r="A141" s="119" t="s">
        <v>307</v>
      </c>
      <c r="B141" s="197" t="s">
        <v>13</v>
      </c>
      <c r="C141">
        <v>2020</v>
      </c>
      <c r="D141" s="114">
        <v>2020</v>
      </c>
      <c r="E141" s="89">
        <v>105000</v>
      </c>
      <c r="G141" s="211">
        <v>53291.1</v>
      </c>
      <c r="H141" s="117">
        <v>51708.9</v>
      </c>
      <c r="I141" s="97">
        <v>50</v>
      </c>
    </row>
    <row r="142" spans="1:9">
      <c r="A142" s="119" t="s">
        <v>306</v>
      </c>
      <c r="B142" s="197" t="s">
        <v>13</v>
      </c>
      <c r="C142">
        <v>2009</v>
      </c>
      <c r="D142" s="114">
        <v>2020</v>
      </c>
      <c r="E142" s="89">
        <v>12000</v>
      </c>
      <c r="G142" s="211">
        <v>4800</v>
      </c>
      <c r="H142" s="117">
        <v>7200</v>
      </c>
      <c r="I142" s="97">
        <v>100</v>
      </c>
    </row>
    <row r="143" spans="1:9">
      <c r="A143" s="119" t="s">
        <v>305</v>
      </c>
      <c r="B143" s="197" t="s">
        <v>13</v>
      </c>
      <c r="C143">
        <v>2021</v>
      </c>
      <c r="D143" s="114">
        <v>2021</v>
      </c>
      <c r="E143" s="89">
        <v>275000</v>
      </c>
      <c r="G143" s="211">
        <v>47465.75</v>
      </c>
      <c r="H143" s="117">
        <v>227534.25</v>
      </c>
      <c r="I143" s="97">
        <v>50</v>
      </c>
    </row>
    <row r="144" spans="1:9">
      <c r="A144" s="119" t="s">
        <v>304</v>
      </c>
      <c r="B144" s="197" t="s">
        <v>13</v>
      </c>
      <c r="C144">
        <v>2012</v>
      </c>
      <c r="D144" s="114">
        <v>2022</v>
      </c>
      <c r="E144" s="89">
        <v>105000</v>
      </c>
      <c r="G144" s="211">
        <v>15274.34</v>
      </c>
      <c r="H144" s="117">
        <v>89724.66</v>
      </c>
      <c r="I144" s="97">
        <v>80</v>
      </c>
    </row>
    <row r="145" spans="1:9">
      <c r="A145" s="119" t="s">
        <v>303</v>
      </c>
      <c r="B145" s="197" t="s">
        <v>13</v>
      </c>
      <c r="C145">
        <v>2007</v>
      </c>
      <c r="D145" s="114">
        <v>2022</v>
      </c>
      <c r="E145" s="89">
        <v>32500</v>
      </c>
      <c r="G145" s="211">
        <v>2177.0499999999993</v>
      </c>
      <c r="H145" s="117">
        <v>30322.95</v>
      </c>
      <c r="I145" s="97">
        <v>90</v>
      </c>
    </row>
    <row r="146" spans="1:9">
      <c r="A146" s="119" t="s">
        <v>257</v>
      </c>
      <c r="B146" s="197" t="s">
        <v>13</v>
      </c>
      <c r="C146">
        <v>2022</v>
      </c>
      <c r="D146" s="114">
        <v>2022</v>
      </c>
      <c r="E146" s="89">
        <v>234901.3</v>
      </c>
      <c r="F146" s="97">
        <v>188000</v>
      </c>
      <c r="G146" s="211">
        <v>3282.179999999993</v>
      </c>
      <c r="H146" s="117">
        <v>231619.12</v>
      </c>
      <c r="I146" s="97">
        <v>100</v>
      </c>
    </row>
    <row r="147" spans="1:9">
      <c r="A147" s="119" t="s">
        <v>302</v>
      </c>
      <c r="B147" s="197" t="s">
        <v>13</v>
      </c>
      <c r="C147">
        <v>2022</v>
      </c>
      <c r="D147" s="114">
        <v>2022</v>
      </c>
      <c r="E147" s="89">
        <v>244897.1</v>
      </c>
      <c r="F147" s="97">
        <v>196000</v>
      </c>
      <c r="G147" s="211">
        <v>3421.8500000000058</v>
      </c>
      <c r="H147" s="117">
        <v>241475.25</v>
      </c>
      <c r="I147" s="97">
        <v>100</v>
      </c>
    </row>
    <row r="148" spans="1:9">
      <c r="A148" s="119" t="s">
        <v>302</v>
      </c>
      <c r="B148" s="197" t="s">
        <v>13</v>
      </c>
      <c r="C148">
        <v>2022</v>
      </c>
      <c r="D148" s="114">
        <v>2022</v>
      </c>
      <c r="E148" s="89">
        <v>234901.3</v>
      </c>
      <c r="F148" s="97">
        <v>188000</v>
      </c>
      <c r="G148" s="211">
        <v>3282.179999999993</v>
      </c>
      <c r="H148" s="117">
        <v>231619.12</v>
      </c>
      <c r="I148" s="97">
        <v>100</v>
      </c>
    </row>
    <row r="149" spans="1:9">
      <c r="A149" s="119" t="s">
        <v>301</v>
      </c>
      <c r="B149" s="197" t="s">
        <v>13</v>
      </c>
      <c r="C149">
        <v>1995</v>
      </c>
      <c r="D149" s="114">
        <v>1995</v>
      </c>
      <c r="E149" s="89">
        <v>12000</v>
      </c>
      <c r="F149" s="97" t="s">
        <v>298</v>
      </c>
      <c r="G149" s="211">
        <v>4800</v>
      </c>
      <c r="H149" s="117">
        <v>7200</v>
      </c>
      <c r="I149" s="97">
        <v>0</v>
      </c>
    </row>
    <row r="150" spans="1:9">
      <c r="A150" s="119" t="s">
        <v>300</v>
      </c>
      <c r="B150" s="197" t="s">
        <v>13</v>
      </c>
      <c r="C150">
        <v>2004</v>
      </c>
      <c r="D150" s="114">
        <v>2004</v>
      </c>
      <c r="E150" s="89">
        <v>28000</v>
      </c>
      <c r="F150" s="97" t="s">
        <v>298</v>
      </c>
      <c r="G150" s="211">
        <v>11200</v>
      </c>
      <c r="H150" s="117">
        <v>16800</v>
      </c>
      <c r="I150" s="97">
        <v>70</v>
      </c>
    </row>
    <row r="151" spans="1:9">
      <c r="A151" s="119" t="s">
        <v>299</v>
      </c>
      <c r="B151" s="197" t="s">
        <v>13</v>
      </c>
      <c r="C151">
        <v>2007</v>
      </c>
      <c r="D151" s="114">
        <v>2007</v>
      </c>
      <c r="E151" s="89">
        <v>8000</v>
      </c>
      <c r="F151" s="97" t="s">
        <v>298</v>
      </c>
      <c r="G151" s="211">
        <v>3200</v>
      </c>
      <c r="H151" s="117">
        <v>4800</v>
      </c>
      <c r="I151" s="97">
        <v>0</v>
      </c>
    </row>
    <row r="152" spans="1:9">
      <c r="A152" s="119"/>
      <c r="B152" s="197" t="s">
        <v>13</v>
      </c>
      <c r="C152" s="92">
        <v>40747</v>
      </c>
      <c r="D152" s="92">
        <v>40750</v>
      </c>
      <c r="E152" s="89">
        <v>620</v>
      </c>
      <c r="G152" s="211">
        <v>20</v>
      </c>
      <c r="I152" s="97">
        <v>100</v>
      </c>
    </row>
    <row r="153" spans="1:9">
      <c r="A153" s="119"/>
      <c r="B153" s="197" t="s">
        <v>13</v>
      </c>
      <c r="C153" s="92">
        <v>38778</v>
      </c>
      <c r="D153" s="92">
        <v>41402</v>
      </c>
      <c r="E153" s="89">
        <v>2656.7</v>
      </c>
      <c r="G153" s="211">
        <v>2656.7</v>
      </c>
      <c r="I153" s="97">
        <v>100</v>
      </c>
    </row>
    <row r="154" spans="1:9">
      <c r="A154" s="119"/>
      <c r="B154" s="197" t="s">
        <v>13</v>
      </c>
      <c r="C154" s="92">
        <v>38778</v>
      </c>
      <c r="D154" s="92">
        <v>41402</v>
      </c>
      <c r="E154" s="89">
        <v>2656.7</v>
      </c>
      <c r="G154" s="211">
        <v>2656.7</v>
      </c>
      <c r="I154" s="97">
        <v>100</v>
      </c>
    </row>
    <row r="155" spans="1:9">
      <c r="A155" s="119"/>
      <c r="B155" s="197" t="s">
        <v>13</v>
      </c>
      <c r="C155" s="92">
        <v>33186</v>
      </c>
      <c r="D155" s="92">
        <v>33186</v>
      </c>
    </row>
    <row r="156" spans="1:9" s="97" customFormat="1">
      <c r="A156" s="119" t="s">
        <v>233</v>
      </c>
      <c r="B156" s="197" t="s">
        <v>13</v>
      </c>
      <c r="C156" s="145">
        <v>2004</v>
      </c>
      <c r="D156" s="149">
        <v>2004</v>
      </c>
      <c r="E156" s="113">
        <v>182000</v>
      </c>
      <c r="G156" s="211">
        <v>182000</v>
      </c>
      <c r="H156" s="171"/>
      <c r="I156" s="97">
        <v>100</v>
      </c>
    </row>
    <row r="157" spans="1:9" s="97" customFormat="1">
      <c r="A157" s="119" t="s">
        <v>233</v>
      </c>
      <c r="B157" s="197" t="s">
        <v>13</v>
      </c>
      <c r="C157" s="145">
        <v>2004</v>
      </c>
      <c r="D157" s="149">
        <v>2004</v>
      </c>
      <c r="E157" s="113">
        <v>182000</v>
      </c>
      <c r="G157" s="211">
        <v>182000</v>
      </c>
      <c r="H157" s="171"/>
      <c r="I157" s="97">
        <v>100</v>
      </c>
    </row>
    <row r="158" spans="1:9" s="97" customFormat="1">
      <c r="A158" s="119" t="s">
        <v>219</v>
      </c>
      <c r="B158" s="197" t="s">
        <v>13</v>
      </c>
      <c r="C158">
        <v>2004</v>
      </c>
      <c r="D158">
        <v>2004</v>
      </c>
      <c r="E158" s="115">
        <v>207130.06</v>
      </c>
      <c r="F158" s="184">
        <v>116000</v>
      </c>
      <c r="G158" s="211">
        <v>204433.08</v>
      </c>
      <c r="H158" s="117">
        <v>2696.9800000000105</v>
      </c>
      <c r="I158" s="141">
        <v>1</v>
      </c>
    </row>
    <row r="159" spans="1:9" s="97" customFormat="1">
      <c r="A159" s="119" t="s">
        <v>219</v>
      </c>
      <c r="B159" s="197" t="s">
        <v>13</v>
      </c>
      <c r="C159">
        <v>2005</v>
      </c>
      <c r="D159">
        <v>2005</v>
      </c>
      <c r="E159" s="115">
        <v>205720.1</v>
      </c>
      <c r="F159" s="184">
        <v>116000</v>
      </c>
      <c r="G159" s="211">
        <v>203041.43</v>
      </c>
      <c r="H159" s="117">
        <v>2678.6700000000128</v>
      </c>
      <c r="I159" s="141">
        <v>1</v>
      </c>
    </row>
    <row r="160" spans="1:9" s="97" customFormat="1">
      <c r="A160" s="119" t="s">
        <v>25</v>
      </c>
      <c r="B160" s="197" t="s">
        <v>13</v>
      </c>
      <c r="C160">
        <v>2006</v>
      </c>
      <c r="D160">
        <v>2020</v>
      </c>
      <c r="E160" s="115">
        <v>8000</v>
      </c>
      <c r="F160" s="184">
        <v>0</v>
      </c>
      <c r="G160" s="211">
        <v>5000</v>
      </c>
      <c r="H160" s="117">
        <v>3000</v>
      </c>
      <c r="I160" s="141">
        <v>1</v>
      </c>
    </row>
    <row r="161" spans="1:9" s="97" customFormat="1">
      <c r="A161" s="119" t="s">
        <v>221</v>
      </c>
      <c r="B161" s="197" t="s">
        <v>13</v>
      </c>
      <c r="C161">
        <v>2005</v>
      </c>
      <c r="D161">
        <v>2021</v>
      </c>
      <c r="E161" s="115">
        <v>12000</v>
      </c>
      <c r="F161" s="184">
        <v>0</v>
      </c>
      <c r="G161" s="211">
        <v>4500</v>
      </c>
      <c r="H161" s="117">
        <v>7500</v>
      </c>
      <c r="I161" s="141">
        <v>1</v>
      </c>
    </row>
    <row r="162" spans="1:9">
      <c r="A162" s="119"/>
      <c r="B162" s="197" t="s">
        <v>13</v>
      </c>
      <c r="C162" s="92">
        <v>40747</v>
      </c>
      <c r="D162" s="92">
        <v>40750</v>
      </c>
      <c r="E162" s="89">
        <v>620</v>
      </c>
      <c r="G162" s="211">
        <v>20</v>
      </c>
      <c r="I162" s="97">
        <v>100</v>
      </c>
    </row>
    <row r="163" spans="1:9">
      <c r="A163" s="119"/>
      <c r="B163" s="197" t="s">
        <v>13</v>
      </c>
      <c r="C163" s="92">
        <v>38778</v>
      </c>
      <c r="D163" s="92">
        <v>41402</v>
      </c>
      <c r="E163" s="89">
        <v>2656.7</v>
      </c>
      <c r="G163" s="211">
        <v>2656.7</v>
      </c>
      <c r="I163" s="97">
        <v>100</v>
      </c>
    </row>
    <row r="164" spans="1:9">
      <c r="A164" s="119"/>
      <c r="B164" s="197" t="s">
        <v>13</v>
      </c>
      <c r="C164" s="92">
        <v>38778</v>
      </c>
      <c r="D164" s="92">
        <v>41402</v>
      </c>
      <c r="E164" s="89">
        <v>2656.7</v>
      </c>
      <c r="G164" s="211">
        <v>2656.7</v>
      </c>
      <c r="I164" s="97">
        <v>100</v>
      </c>
    </row>
    <row r="165" spans="1:9">
      <c r="A165" s="119"/>
      <c r="B165" s="197" t="s">
        <v>13</v>
      </c>
      <c r="C165" s="92">
        <v>33186</v>
      </c>
      <c r="D165" s="92">
        <v>33186</v>
      </c>
    </row>
    <row r="166" spans="1:9">
      <c r="A166" s="119" t="s">
        <v>297</v>
      </c>
      <c r="B166" s="214" t="s">
        <v>13</v>
      </c>
      <c r="C166" s="120">
        <v>36880</v>
      </c>
      <c r="D166" s="120">
        <v>36880</v>
      </c>
      <c r="E166" s="121">
        <v>236708.12</v>
      </c>
      <c r="F166" s="221"/>
      <c r="G166" s="211">
        <v>231458.12</v>
      </c>
      <c r="H166" s="122">
        <v>5250</v>
      </c>
      <c r="I166" s="214">
        <v>100</v>
      </c>
    </row>
    <row r="167" spans="1:9">
      <c r="A167" s="119" t="s">
        <v>296</v>
      </c>
      <c r="B167" s="214" t="s">
        <v>13</v>
      </c>
      <c r="C167" s="120">
        <v>36880</v>
      </c>
      <c r="D167" s="120">
        <v>36880</v>
      </c>
      <c r="E167" s="121">
        <v>232689.38</v>
      </c>
      <c r="F167" s="221"/>
      <c r="G167" s="211">
        <v>232689.38</v>
      </c>
      <c r="H167" s="122">
        <v>0</v>
      </c>
      <c r="I167" s="214">
        <v>100</v>
      </c>
    </row>
    <row r="168" spans="1:9">
      <c r="A168" s="119" t="s">
        <v>295</v>
      </c>
      <c r="B168" s="214" t="s">
        <v>13</v>
      </c>
      <c r="C168" s="120">
        <v>36873</v>
      </c>
      <c r="D168" s="120">
        <v>36873</v>
      </c>
      <c r="E168" s="121">
        <v>201418.19</v>
      </c>
      <c r="F168" s="221"/>
      <c r="G168" s="211">
        <v>201418.19</v>
      </c>
      <c r="H168" s="122">
        <v>0</v>
      </c>
      <c r="I168" s="214">
        <v>100</v>
      </c>
    </row>
    <row r="169" spans="1:9">
      <c r="A169" s="119" t="s">
        <v>294</v>
      </c>
      <c r="B169" s="214" t="s">
        <v>13</v>
      </c>
      <c r="C169" s="120">
        <v>37645</v>
      </c>
      <c r="D169" s="120">
        <v>37645</v>
      </c>
      <c r="E169" s="121">
        <v>234988</v>
      </c>
      <c r="F169" s="221"/>
      <c r="G169" s="211">
        <v>234988</v>
      </c>
      <c r="H169" s="122">
        <v>0</v>
      </c>
      <c r="I169" s="214">
        <v>100</v>
      </c>
    </row>
    <row r="170" spans="1:9">
      <c r="A170" s="119" t="s">
        <v>294</v>
      </c>
      <c r="B170" s="214" t="s">
        <v>13</v>
      </c>
      <c r="C170" s="120">
        <v>37645</v>
      </c>
      <c r="D170" s="120">
        <v>37645</v>
      </c>
      <c r="E170" s="121">
        <v>234988</v>
      </c>
      <c r="F170" s="221"/>
      <c r="G170" s="211">
        <v>234988</v>
      </c>
      <c r="H170" s="122">
        <v>0</v>
      </c>
      <c r="I170" s="214">
        <v>100</v>
      </c>
    </row>
    <row r="171" spans="1:9">
      <c r="A171" s="119" t="s">
        <v>293</v>
      </c>
      <c r="B171" s="214" t="s">
        <v>13</v>
      </c>
      <c r="C171" s="120">
        <v>38341</v>
      </c>
      <c r="D171" s="120">
        <v>38341</v>
      </c>
      <c r="E171" s="121">
        <v>206703.22</v>
      </c>
      <c r="F171" s="221"/>
      <c r="G171" s="211">
        <v>205293.64</v>
      </c>
      <c r="H171" s="122">
        <v>1409.58</v>
      </c>
      <c r="I171" s="214">
        <v>100</v>
      </c>
    </row>
    <row r="172" spans="1:9">
      <c r="A172" s="119" t="s">
        <v>293</v>
      </c>
      <c r="B172" s="214" t="s">
        <v>13</v>
      </c>
      <c r="C172" s="120">
        <v>38341</v>
      </c>
      <c r="D172" s="120">
        <v>38341</v>
      </c>
      <c r="E172" s="121">
        <v>206128.75</v>
      </c>
      <c r="F172" s="221"/>
      <c r="G172" s="211">
        <v>200878.75</v>
      </c>
      <c r="H172" s="122">
        <v>5250</v>
      </c>
      <c r="I172" s="214">
        <v>100</v>
      </c>
    </row>
    <row r="173" spans="1:9">
      <c r="A173" s="119" t="s">
        <v>282</v>
      </c>
      <c r="B173" s="214" t="s">
        <v>13</v>
      </c>
      <c r="C173" s="120">
        <v>38558</v>
      </c>
      <c r="D173" s="120">
        <v>38558</v>
      </c>
      <c r="E173" s="121">
        <v>240847.26</v>
      </c>
      <c r="F173" s="221"/>
      <c r="G173" s="211">
        <v>240847.26</v>
      </c>
      <c r="H173" s="122">
        <v>0</v>
      </c>
      <c r="I173" s="214">
        <v>100</v>
      </c>
    </row>
    <row r="174" spans="1:9">
      <c r="A174" s="119" t="s">
        <v>282</v>
      </c>
      <c r="B174" s="214" t="s">
        <v>13</v>
      </c>
      <c r="C174" s="120">
        <v>38558</v>
      </c>
      <c r="D174" s="120">
        <v>38558</v>
      </c>
      <c r="E174" s="121">
        <v>240835.68</v>
      </c>
      <c r="F174" s="221"/>
      <c r="G174" s="211">
        <v>239283.68</v>
      </c>
      <c r="H174" s="122">
        <v>1552</v>
      </c>
      <c r="I174" s="214">
        <v>100</v>
      </c>
    </row>
    <row r="175" spans="1:9">
      <c r="A175" s="119" t="s">
        <v>291</v>
      </c>
      <c r="B175" s="214" t="s">
        <v>13</v>
      </c>
      <c r="C175" s="120">
        <v>39080</v>
      </c>
      <c r="D175" s="120">
        <v>39080</v>
      </c>
      <c r="E175" s="121">
        <v>280000</v>
      </c>
      <c r="F175" s="221"/>
      <c r="G175" s="211">
        <v>280000</v>
      </c>
      <c r="H175" s="122">
        <v>0</v>
      </c>
      <c r="I175" s="214">
        <v>100</v>
      </c>
    </row>
    <row r="176" spans="1:9">
      <c r="A176" s="119" t="s">
        <v>292</v>
      </c>
      <c r="B176" s="214" t="s">
        <v>13</v>
      </c>
      <c r="C176" s="120">
        <v>39489</v>
      </c>
      <c r="D176" s="120">
        <v>39489</v>
      </c>
      <c r="E176" s="121">
        <v>293511.5</v>
      </c>
      <c r="F176" s="221"/>
      <c r="G176" s="211">
        <v>290004.96999999997</v>
      </c>
      <c r="H176" s="122">
        <v>3506.53</v>
      </c>
      <c r="I176" s="214">
        <v>100</v>
      </c>
    </row>
    <row r="177" spans="1:9">
      <c r="A177" s="119" t="s">
        <v>278</v>
      </c>
      <c r="B177" s="214" t="s">
        <v>13</v>
      </c>
      <c r="C177" s="120">
        <v>39489</v>
      </c>
      <c r="D177" s="120">
        <v>39489</v>
      </c>
      <c r="E177" s="121">
        <v>293511.5</v>
      </c>
      <c r="F177" s="221"/>
      <c r="G177" s="211">
        <v>290004.96999999997</v>
      </c>
      <c r="H177" s="122">
        <v>3506.53</v>
      </c>
      <c r="I177" s="214">
        <v>100</v>
      </c>
    </row>
    <row r="178" spans="1:9">
      <c r="A178" s="119" t="s">
        <v>278</v>
      </c>
      <c r="B178" s="214" t="s">
        <v>13</v>
      </c>
      <c r="C178" s="120">
        <v>39489</v>
      </c>
      <c r="D178" s="120">
        <v>39489</v>
      </c>
      <c r="E178" s="121">
        <v>300472.92</v>
      </c>
      <c r="F178" s="221"/>
      <c r="G178" s="211">
        <v>292227.46999999997</v>
      </c>
      <c r="H178" s="122">
        <v>8245.4500000000007</v>
      </c>
      <c r="I178" s="214">
        <v>100</v>
      </c>
    </row>
    <row r="179" spans="1:9">
      <c r="A179" s="119" t="s">
        <v>292</v>
      </c>
      <c r="B179" s="214" t="s">
        <v>13</v>
      </c>
      <c r="C179" s="120">
        <v>39925</v>
      </c>
      <c r="D179" s="120">
        <v>39925</v>
      </c>
      <c r="E179" s="121">
        <v>274876.93</v>
      </c>
      <c r="F179" s="221"/>
      <c r="G179" s="211">
        <v>268291.98</v>
      </c>
      <c r="H179" s="122">
        <v>6584.95</v>
      </c>
      <c r="I179" s="214">
        <v>100</v>
      </c>
    </row>
    <row r="180" spans="1:9">
      <c r="A180" s="119" t="s">
        <v>292</v>
      </c>
      <c r="B180" s="214" t="s">
        <v>13</v>
      </c>
      <c r="C180" s="120">
        <v>39925</v>
      </c>
      <c r="D180" s="120">
        <v>39925</v>
      </c>
      <c r="E180" s="121">
        <v>263500</v>
      </c>
      <c r="F180" s="221"/>
      <c r="G180" s="211">
        <v>250375</v>
      </c>
      <c r="H180" s="122">
        <v>13125</v>
      </c>
      <c r="I180" s="214">
        <v>100</v>
      </c>
    </row>
    <row r="181" spans="1:9">
      <c r="A181" s="119" t="s">
        <v>278</v>
      </c>
      <c r="B181" s="214" t="s">
        <v>13</v>
      </c>
      <c r="C181" s="120">
        <v>40196</v>
      </c>
      <c r="D181" s="120">
        <v>40196</v>
      </c>
      <c r="E181" s="121">
        <v>290000</v>
      </c>
      <c r="F181" s="221"/>
      <c r="G181" s="211">
        <v>269000</v>
      </c>
      <c r="H181" s="122">
        <v>21000</v>
      </c>
      <c r="I181" s="214">
        <v>100</v>
      </c>
    </row>
    <row r="182" spans="1:9">
      <c r="A182" s="119" t="s">
        <v>278</v>
      </c>
      <c r="B182" s="214" t="s">
        <v>13</v>
      </c>
      <c r="C182" s="120">
        <v>40196</v>
      </c>
      <c r="D182" s="120">
        <v>40196</v>
      </c>
      <c r="E182" s="121">
        <v>271177.58</v>
      </c>
      <c r="F182" s="221"/>
      <c r="G182" s="211">
        <v>269972.62</v>
      </c>
      <c r="H182" s="122">
        <v>1204.96</v>
      </c>
      <c r="I182" s="214">
        <v>100</v>
      </c>
    </row>
    <row r="183" spans="1:9">
      <c r="A183" s="119" t="s">
        <v>291</v>
      </c>
      <c r="B183" s="214" t="s">
        <v>13</v>
      </c>
      <c r="C183" s="120">
        <v>40653</v>
      </c>
      <c r="D183" s="120">
        <v>40653</v>
      </c>
      <c r="E183" s="121">
        <v>302534.67</v>
      </c>
      <c r="F183" s="221"/>
      <c r="G183" s="211">
        <v>300173.56</v>
      </c>
      <c r="H183" s="122">
        <v>2361.11</v>
      </c>
      <c r="I183" s="214">
        <v>100</v>
      </c>
    </row>
    <row r="184" spans="1:9">
      <c r="A184" s="119" t="s">
        <v>291</v>
      </c>
      <c r="B184" s="214" t="s">
        <v>13</v>
      </c>
      <c r="C184" s="120">
        <v>40653</v>
      </c>
      <c r="D184" s="120">
        <v>40653</v>
      </c>
      <c r="E184" s="121">
        <v>340800</v>
      </c>
      <c r="F184" s="221"/>
      <c r="G184" s="211">
        <v>304050</v>
      </c>
      <c r="H184" s="122">
        <v>36750</v>
      </c>
      <c r="I184" s="214">
        <v>100</v>
      </c>
    </row>
    <row r="185" spans="1:9">
      <c r="A185" s="119" t="s">
        <v>290</v>
      </c>
      <c r="B185" s="214" t="s">
        <v>13</v>
      </c>
      <c r="C185" s="120">
        <v>41108</v>
      </c>
      <c r="D185" s="120">
        <v>41108</v>
      </c>
      <c r="E185" s="121">
        <v>264500</v>
      </c>
      <c r="F185" s="221"/>
      <c r="G185" s="211">
        <v>240875</v>
      </c>
      <c r="H185" s="122">
        <v>23625</v>
      </c>
      <c r="I185" s="214">
        <v>100</v>
      </c>
    </row>
    <row r="186" spans="1:9">
      <c r="A186" s="119" t="s">
        <v>289</v>
      </c>
      <c r="B186" s="214" t="s">
        <v>13</v>
      </c>
      <c r="C186" s="120">
        <v>41108</v>
      </c>
      <c r="D186" s="120">
        <v>41108</v>
      </c>
      <c r="E186" s="121">
        <v>269744.44</v>
      </c>
      <c r="F186" s="221"/>
      <c r="G186" s="211">
        <v>265743.61</v>
      </c>
      <c r="H186" s="122">
        <v>4000.83</v>
      </c>
      <c r="I186" s="214">
        <v>100</v>
      </c>
    </row>
    <row r="187" spans="1:9">
      <c r="A187" s="119" t="s">
        <v>289</v>
      </c>
      <c r="B187" s="214" t="s">
        <v>13</v>
      </c>
      <c r="C187" s="120">
        <v>41108</v>
      </c>
      <c r="D187" s="120">
        <v>41108</v>
      </c>
      <c r="E187" s="121">
        <v>308000</v>
      </c>
      <c r="F187" s="221"/>
      <c r="G187" s="211">
        <v>271250</v>
      </c>
      <c r="H187" s="122">
        <v>36750</v>
      </c>
      <c r="I187" s="214">
        <v>100</v>
      </c>
    </row>
    <row r="188" spans="1:9">
      <c r="A188" s="119" t="s">
        <v>288</v>
      </c>
      <c r="B188" s="214" t="s">
        <v>13</v>
      </c>
      <c r="C188" s="120">
        <v>41432</v>
      </c>
      <c r="D188" s="120">
        <v>41432</v>
      </c>
      <c r="E188" s="121">
        <v>2689</v>
      </c>
      <c r="F188" s="221"/>
      <c r="G188" s="121">
        <v>2352.88</v>
      </c>
      <c r="H188" s="122">
        <v>336.13</v>
      </c>
      <c r="I188" s="214">
        <v>100</v>
      </c>
    </row>
    <row r="189" spans="1:9">
      <c r="A189" s="119" t="s">
        <v>288</v>
      </c>
      <c r="B189" s="214" t="s">
        <v>13</v>
      </c>
      <c r="C189" s="120">
        <v>41432</v>
      </c>
      <c r="D189" s="120">
        <v>41432</v>
      </c>
      <c r="E189" s="121">
        <v>2689</v>
      </c>
      <c r="F189" s="221"/>
      <c r="G189" s="121">
        <v>2352.88</v>
      </c>
      <c r="H189" s="122">
        <v>336.13</v>
      </c>
      <c r="I189" s="214">
        <v>100</v>
      </c>
    </row>
    <row r="190" spans="1:9">
      <c r="A190" s="119" t="s">
        <v>288</v>
      </c>
      <c r="B190" s="214" t="s">
        <v>13</v>
      </c>
      <c r="C190" s="120">
        <v>41568</v>
      </c>
      <c r="D190" s="120">
        <v>41568</v>
      </c>
      <c r="E190" s="121">
        <v>5824.68</v>
      </c>
      <c r="F190" s="221"/>
      <c r="G190" s="121">
        <v>4453.01</v>
      </c>
      <c r="H190" s="122">
        <v>1371.67</v>
      </c>
      <c r="I190" s="214">
        <v>100</v>
      </c>
    </row>
    <row r="191" spans="1:9">
      <c r="A191" s="119" t="s">
        <v>275</v>
      </c>
      <c r="B191" s="214" t="s">
        <v>13</v>
      </c>
      <c r="C191" s="120">
        <v>42083</v>
      </c>
      <c r="D191" s="120">
        <v>42083</v>
      </c>
      <c r="E191" s="121">
        <v>280029.59000000003</v>
      </c>
      <c r="F191" s="221"/>
      <c r="G191" s="121">
        <v>257719.54</v>
      </c>
      <c r="H191" s="122">
        <v>22310.05</v>
      </c>
      <c r="I191" s="214">
        <v>100</v>
      </c>
    </row>
    <row r="192" spans="1:9">
      <c r="A192" s="119" t="s">
        <v>287</v>
      </c>
      <c r="B192" s="214" t="s">
        <v>13</v>
      </c>
      <c r="C192" s="120">
        <v>39050</v>
      </c>
      <c r="D192" s="120">
        <v>39050</v>
      </c>
      <c r="E192" s="121">
        <v>101000</v>
      </c>
      <c r="F192" s="221"/>
      <c r="G192" s="121">
        <v>90500</v>
      </c>
      <c r="H192" s="122">
        <v>10500</v>
      </c>
      <c r="I192" s="214">
        <v>100</v>
      </c>
    </row>
    <row r="193" spans="1:9">
      <c r="A193" s="119" t="s">
        <v>286</v>
      </c>
      <c r="B193" s="214" t="s">
        <v>13</v>
      </c>
      <c r="C193" s="120">
        <v>39591</v>
      </c>
      <c r="D193" s="120">
        <v>39591</v>
      </c>
      <c r="E193" s="121">
        <v>138000</v>
      </c>
      <c r="F193" s="221"/>
      <c r="G193" s="121">
        <v>117000</v>
      </c>
      <c r="H193" s="122">
        <v>21000</v>
      </c>
      <c r="I193" s="214">
        <v>100</v>
      </c>
    </row>
    <row r="194" spans="1:9">
      <c r="A194" s="119" t="s">
        <v>285</v>
      </c>
      <c r="B194" s="214" t="s">
        <v>13</v>
      </c>
      <c r="C194" s="120">
        <v>42156</v>
      </c>
      <c r="D194" s="120">
        <v>42156</v>
      </c>
      <c r="E194" s="121">
        <v>223500</v>
      </c>
      <c r="F194" s="221"/>
      <c r="G194" s="121">
        <v>194625</v>
      </c>
      <c r="H194" s="122">
        <v>28875</v>
      </c>
      <c r="I194" s="214">
        <v>100</v>
      </c>
    </row>
    <row r="195" spans="1:9">
      <c r="A195" s="119" t="s">
        <v>285</v>
      </c>
      <c r="B195" s="214" t="s">
        <v>13</v>
      </c>
      <c r="C195" s="120">
        <v>42156</v>
      </c>
      <c r="D195" s="120">
        <v>42156</v>
      </c>
      <c r="E195" s="121">
        <v>223500</v>
      </c>
      <c r="F195" s="221"/>
      <c r="G195" s="121">
        <v>194625</v>
      </c>
      <c r="H195" s="122">
        <v>28875</v>
      </c>
      <c r="I195" s="214">
        <v>100</v>
      </c>
    </row>
    <row r="196" spans="1:9">
      <c r="A196" s="119" t="s">
        <v>284</v>
      </c>
      <c r="B196" s="214" t="s">
        <v>13</v>
      </c>
      <c r="C196" s="120">
        <v>39751</v>
      </c>
      <c r="D196" s="120">
        <v>39751</v>
      </c>
      <c r="E196" s="121">
        <v>278679.58</v>
      </c>
      <c r="F196" s="221"/>
      <c r="G196" s="121">
        <v>277363.63</v>
      </c>
      <c r="H196" s="122">
        <v>1315.95</v>
      </c>
      <c r="I196" s="214">
        <v>100</v>
      </c>
    </row>
    <row r="197" spans="1:9">
      <c r="A197" s="119" t="s">
        <v>283</v>
      </c>
      <c r="B197" s="214" t="s">
        <v>13</v>
      </c>
      <c r="C197" s="120">
        <v>40427</v>
      </c>
      <c r="D197" s="120">
        <v>40427</v>
      </c>
      <c r="E197" s="121">
        <v>184825.58</v>
      </c>
      <c r="F197" s="221"/>
      <c r="G197" s="121">
        <v>183820.54</v>
      </c>
      <c r="H197" s="122">
        <v>1005.04</v>
      </c>
      <c r="I197" s="214">
        <v>100</v>
      </c>
    </row>
    <row r="198" spans="1:9">
      <c r="A198" s="119" t="s">
        <v>282</v>
      </c>
      <c r="B198" s="214" t="s">
        <v>13</v>
      </c>
      <c r="C198" s="120">
        <v>40527</v>
      </c>
      <c r="D198" s="120">
        <v>40527</v>
      </c>
      <c r="E198" s="121">
        <v>232825.62</v>
      </c>
      <c r="F198" s="221"/>
      <c r="G198" s="121">
        <v>229048.43</v>
      </c>
      <c r="H198" s="122">
        <v>3777.19</v>
      </c>
      <c r="I198" s="214">
        <v>100</v>
      </c>
    </row>
    <row r="199" spans="1:9">
      <c r="A199" s="119" t="s">
        <v>281</v>
      </c>
      <c r="B199" s="214" t="s">
        <v>13</v>
      </c>
      <c r="C199" s="120">
        <v>43425</v>
      </c>
      <c r="D199" s="120">
        <v>43425</v>
      </c>
      <c r="E199" s="121">
        <v>241000</v>
      </c>
      <c r="F199" s="221">
        <v>192753.73</v>
      </c>
      <c r="G199" s="121">
        <v>187690.8</v>
      </c>
      <c r="H199" s="122">
        <v>53309.2</v>
      </c>
      <c r="I199" s="214">
        <v>100</v>
      </c>
    </row>
    <row r="200" spans="1:9">
      <c r="A200" s="119" t="s">
        <v>281</v>
      </c>
      <c r="B200" s="214" t="s">
        <v>13</v>
      </c>
      <c r="C200" s="120">
        <v>43425</v>
      </c>
      <c r="D200" s="120">
        <v>43425</v>
      </c>
      <c r="E200" s="121">
        <v>241000</v>
      </c>
      <c r="F200" s="221">
        <v>192753.73</v>
      </c>
      <c r="G200" s="121">
        <v>187690.8</v>
      </c>
      <c r="H200" s="122">
        <v>53309.2</v>
      </c>
      <c r="I200" s="214">
        <v>100</v>
      </c>
    </row>
    <row r="201" spans="1:9">
      <c r="A201" s="119" t="s">
        <v>281</v>
      </c>
      <c r="B201" s="214" t="s">
        <v>13</v>
      </c>
      <c r="C201" s="120">
        <v>43439</v>
      </c>
      <c r="D201" s="120">
        <v>43439</v>
      </c>
      <c r="E201" s="121">
        <v>241000</v>
      </c>
      <c r="F201" s="221">
        <v>192753.73</v>
      </c>
      <c r="G201" s="121">
        <v>187690.8</v>
      </c>
      <c r="H201" s="122">
        <v>53309.2</v>
      </c>
      <c r="I201" s="214">
        <v>100</v>
      </c>
    </row>
    <row r="202" spans="1:9">
      <c r="A202" s="119" t="s">
        <v>281</v>
      </c>
      <c r="B202" s="214" t="s">
        <v>13</v>
      </c>
      <c r="C202" s="120">
        <v>43439</v>
      </c>
      <c r="D202" s="120">
        <v>43439</v>
      </c>
      <c r="E202" s="121">
        <v>241000</v>
      </c>
      <c r="F202" s="221">
        <v>192753.73</v>
      </c>
      <c r="G202" s="121">
        <v>187690.8</v>
      </c>
      <c r="H202" s="122">
        <v>53309.2</v>
      </c>
      <c r="I202" s="214">
        <v>100</v>
      </c>
    </row>
    <row r="203" spans="1:9">
      <c r="A203" s="119" t="s">
        <v>281</v>
      </c>
      <c r="B203" s="214" t="s">
        <v>13</v>
      </c>
      <c r="C203" s="120">
        <v>43439</v>
      </c>
      <c r="D203" s="120">
        <v>43439</v>
      </c>
      <c r="E203" s="121">
        <v>241000</v>
      </c>
      <c r="F203" s="221">
        <v>192753.73</v>
      </c>
      <c r="G203" s="121">
        <v>187690.8</v>
      </c>
      <c r="H203" s="122">
        <v>53309.2</v>
      </c>
      <c r="I203" s="214">
        <v>100</v>
      </c>
    </row>
    <row r="204" spans="1:9">
      <c r="A204" s="119" t="s">
        <v>281</v>
      </c>
      <c r="B204" s="214" t="s">
        <v>13</v>
      </c>
      <c r="C204" s="120">
        <v>43425</v>
      </c>
      <c r="D204" s="120">
        <v>43425</v>
      </c>
      <c r="E204" s="121">
        <v>241000</v>
      </c>
      <c r="F204" s="221">
        <v>192753.73</v>
      </c>
      <c r="G204" s="121">
        <v>187690.8</v>
      </c>
      <c r="H204" s="122">
        <v>53309.2</v>
      </c>
      <c r="I204" s="214">
        <v>100</v>
      </c>
    </row>
    <row r="205" spans="1:9">
      <c r="A205" s="119" t="s">
        <v>280</v>
      </c>
      <c r="B205" s="214" t="s">
        <v>13</v>
      </c>
      <c r="C205" s="120">
        <v>44867</v>
      </c>
      <c r="D205" s="120">
        <v>44867</v>
      </c>
      <c r="E205" s="121">
        <v>276001.7</v>
      </c>
      <c r="F205" s="221">
        <v>220000</v>
      </c>
      <c r="G205" s="121">
        <v>34500.21</v>
      </c>
      <c r="H205" s="122">
        <v>241501.49</v>
      </c>
      <c r="I205" s="214">
        <v>100</v>
      </c>
    </row>
    <row r="206" spans="1:9">
      <c r="A206" s="119" t="s">
        <v>280</v>
      </c>
      <c r="B206" s="214" t="s">
        <v>13</v>
      </c>
      <c r="C206" s="120">
        <v>44867</v>
      </c>
      <c r="D206" s="120">
        <v>44867</v>
      </c>
      <c r="E206" s="121">
        <v>276001.7</v>
      </c>
      <c r="F206" s="221">
        <v>220000</v>
      </c>
      <c r="G206" s="121">
        <v>34500.21</v>
      </c>
      <c r="H206" s="122">
        <v>241501.49</v>
      </c>
      <c r="I206" s="214">
        <v>100</v>
      </c>
    </row>
    <row r="207" spans="1:9">
      <c r="A207" s="119" t="s">
        <v>280</v>
      </c>
      <c r="B207" s="214" t="s">
        <v>13</v>
      </c>
      <c r="C207" s="120">
        <v>44867</v>
      </c>
      <c r="D207" s="120">
        <v>44867</v>
      </c>
      <c r="E207" s="121">
        <v>276001.7</v>
      </c>
      <c r="F207" s="221">
        <v>220000</v>
      </c>
      <c r="G207" s="121">
        <v>34500.21</v>
      </c>
      <c r="H207" s="122">
        <v>241501.49</v>
      </c>
      <c r="I207" s="214">
        <v>100</v>
      </c>
    </row>
    <row r="208" spans="1:9">
      <c r="A208" s="119" t="s">
        <v>280</v>
      </c>
      <c r="B208" s="214" t="s">
        <v>13</v>
      </c>
      <c r="C208" s="120">
        <v>44867</v>
      </c>
      <c r="D208" s="120">
        <v>44867</v>
      </c>
      <c r="E208" s="121">
        <v>276001.7</v>
      </c>
      <c r="F208" s="221">
        <v>220000</v>
      </c>
      <c r="G208" s="121">
        <v>34500.21</v>
      </c>
      <c r="H208" s="122">
        <v>241501.49</v>
      </c>
      <c r="I208" s="214">
        <v>100</v>
      </c>
    </row>
    <row r="209" spans="1:9">
      <c r="A209" s="119" t="s">
        <v>280</v>
      </c>
      <c r="B209" s="214" t="s">
        <v>13</v>
      </c>
      <c r="C209" s="120">
        <v>44867</v>
      </c>
      <c r="D209" s="120">
        <v>44867</v>
      </c>
      <c r="E209" s="121">
        <v>276001.7</v>
      </c>
      <c r="F209" s="221">
        <v>220000</v>
      </c>
      <c r="G209" s="121">
        <v>34500.21</v>
      </c>
      <c r="H209" s="122">
        <v>241501.49</v>
      </c>
      <c r="I209" s="214">
        <v>100</v>
      </c>
    </row>
    <row r="210" spans="1:9">
      <c r="A210" s="119" t="s">
        <v>280</v>
      </c>
      <c r="B210" s="214" t="s">
        <v>13</v>
      </c>
      <c r="C210" s="120">
        <v>44867</v>
      </c>
      <c r="D210" s="120">
        <v>44867</v>
      </c>
      <c r="E210" s="121">
        <v>276001.7</v>
      </c>
      <c r="F210" s="221">
        <v>220000</v>
      </c>
      <c r="G210" s="121">
        <v>34500.21</v>
      </c>
      <c r="H210" s="122">
        <v>241501.49</v>
      </c>
      <c r="I210" s="214">
        <v>100</v>
      </c>
    </row>
    <row r="211" spans="1:9">
      <c r="A211" s="119" t="s">
        <v>280</v>
      </c>
      <c r="B211" s="214" t="s">
        <v>13</v>
      </c>
      <c r="C211" s="120">
        <v>44901</v>
      </c>
      <c r="D211" s="120">
        <v>44901</v>
      </c>
      <c r="E211" s="121">
        <v>276001.7</v>
      </c>
      <c r="F211" s="221">
        <v>220000</v>
      </c>
      <c r="G211" s="121">
        <v>34500.21</v>
      </c>
      <c r="H211" s="122">
        <v>241501.49</v>
      </c>
      <c r="I211" s="214">
        <v>100</v>
      </c>
    </row>
    <row r="212" spans="1:9">
      <c r="A212" s="119" t="s">
        <v>280</v>
      </c>
      <c r="B212" s="214" t="s">
        <v>13</v>
      </c>
      <c r="C212" s="120">
        <v>44901</v>
      </c>
      <c r="D212" s="120">
        <v>44901</v>
      </c>
      <c r="E212" s="121">
        <v>276001.7</v>
      </c>
      <c r="F212" s="221">
        <v>220000</v>
      </c>
      <c r="G212" s="121">
        <v>34500.21</v>
      </c>
      <c r="H212" s="122">
        <v>241501.49</v>
      </c>
      <c r="I212" s="214">
        <v>100</v>
      </c>
    </row>
    <row r="213" spans="1:9">
      <c r="A213" s="119" t="s">
        <v>279</v>
      </c>
      <c r="B213" s="214" t="s">
        <v>13</v>
      </c>
      <c r="C213" s="120">
        <v>36866</v>
      </c>
      <c r="D213" s="120">
        <v>36866</v>
      </c>
      <c r="E213" s="121">
        <v>249650.2</v>
      </c>
      <c r="F213" s="221"/>
      <c r="G213" s="121">
        <v>249650.2</v>
      </c>
      <c r="H213" s="122">
        <v>0</v>
      </c>
      <c r="I213" s="214">
        <v>100</v>
      </c>
    </row>
    <row r="214" spans="1:9">
      <c r="A214" s="119" t="s">
        <v>279</v>
      </c>
      <c r="B214" s="214" t="s">
        <v>13</v>
      </c>
      <c r="C214" s="120">
        <v>37384</v>
      </c>
      <c r="D214" s="120">
        <v>37384</v>
      </c>
      <c r="E214" s="121">
        <v>279860.09999999998</v>
      </c>
      <c r="F214" s="221"/>
      <c r="G214" s="121">
        <v>271110.09999999998</v>
      </c>
      <c r="H214" s="122">
        <v>8750</v>
      </c>
      <c r="I214" s="214">
        <v>100</v>
      </c>
    </row>
    <row r="215" spans="1:9">
      <c r="A215" s="119" t="s">
        <v>278</v>
      </c>
      <c r="B215" s="214" t="s">
        <v>13</v>
      </c>
      <c r="C215" s="120">
        <v>39755</v>
      </c>
      <c r="D215" s="120">
        <v>39755</v>
      </c>
      <c r="E215" s="121">
        <v>287969.17</v>
      </c>
      <c r="F215" s="221"/>
      <c r="G215" s="121">
        <v>280526.65999999997</v>
      </c>
      <c r="H215" s="122">
        <v>7442.51</v>
      </c>
      <c r="I215" s="214">
        <v>100</v>
      </c>
    </row>
    <row r="216" spans="1:9">
      <c r="A216" s="119" t="s">
        <v>277</v>
      </c>
      <c r="B216" s="214" t="s">
        <v>13</v>
      </c>
      <c r="C216" s="120">
        <v>39846</v>
      </c>
      <c r="D216" s="120">
        <v>39846</v>
      </c>
      <c r="E216" s="121">
        <v>125500</v>
      </c>
      <c r="F216" s="221"/>
      <c r="G216" s="121">
        <v>117625</v>
      </c>
      <c r="H216" s="122">
        <v>7875</v>
      </c>
      <c r="I216" s="214">
        <v>100</v>
      </c>
    </row>
    <row r="217" spans="1:9">
      <c r="A217" s="119" t="s">
        <v>275</v>
      </c>
      <c r="B217" s="214" t="s">
        <v>13</v>
      </c>
      <c r="C217" s="120">
        <v>41862</v>
      </c>
      <c r="D217" s="120">
        <v>41862</v>
      </c>
      <c r="E217" s="121">
        <v>6196.03</v>
      </c>
      <c r="F217" s="221"/>
      <c r="G217" s="121">
        <v>3872.52</v>
      </c>
      <c r="H217" s="122">
        <v>2323.5100000000002</v>
      </c>
      <c r="I217" s="214">
        <v>100</v>
      </c>
    </row>
    <row r="218" spans="1:9">
      <c r="A218" s="119" t="s">
        <v>275</v>
      </c>
      <c r="B218" s="214" t="s">
        <v>13</v>
      </c>
      <c r="C218" s="120">
        <v>41862</v>
      </c>
      <c r="D218" s="120">
        <v>41862</v>
      </c>
      <c r="E218" s="121">
        <v>3370.35</v>
      </c>
      <c r="F218" s="221"/>
      <c r="G218" s="121">
        <v>2106.4699999999998</v>
      </c>
      <c r="H218" s="122">
        <v>1263.8800000000001</v>
      </c>
      <c r="I218" s="214">
        <v>100</v>
      </c>
    </row>
    <row r="219" spans="1:9">
      <c r="A219" s="119" t="s">
        <v>275</v>
      </c>
      <c r="B219" s="214" t="s">
        <v>13</v>
      </c>
      <c r="C219" s="120">
        <v>41908</v>
      </c>
      <c r="D219" s="120">
        <v>41908</v>
      </c>
      <c r="E219" s="121">
        <v>282153.55</v>
      </c>
      <c r="F219" s="221"/>
      <c r="G219" s="121">
        <v>281720.5</v>
      </c>
      <c r="H219" s="122">
        <v>433.05</v>
      </c>
      <c r="I219" s="214">
        <v>100</v>
      </c>
    </row>
    <row r="220" spans="1:9">
      <c r="A220" s="119" t="s">
        <v>275</v>
      </c>
      <c r="B220" s="214" t="s">
        <v>13</v>
      </c>
      <c r="C220" s="120">
        <v>41915</v>
      </c>
      <c r="D220" s="120">
        <v>41915</v>
      </c>
      <c r="E220" s="121">
        <v>7864.38</v>
      </c>
      <c r="F220" s="221"/>
      <c r="G220" s="121">
        <v>5477.74</v>
      </c>
      <c r="H220" s="122">
        <v>2386.64</v>
      </c>
      <c r="I220" s="214">
        <v>100</v>
      </c>
    </row>
    <row r="221" spans="1:9">
      <c r="A221" s="119" t="s">
        <v>276</v>
      </c>
      <c r="B221" s="214" t="s">
        <v>13</v>
      </c>
      <c r="C221" s="120">
        <v>42284</v>
      </c>
      <c r="D221" s="120">
        <v>42284</v>
      </c>
      <c r="E221" s="121">
        <v>309731.44</v>
      </c>
      <c r="F221" s="221"/>
      <c r="G221" s="121">
        <v>299474.25</v>
      </c>
      <c r="H221" s="122">
        <v>10257.19</v>
      </c>
      <c r="I221" s="214">
        <v>100</v>
      </c>
    </row>
    <row r="222" spans="1:9">
      <c r="A222" s="119" t="s">
        <v>275</v>
      </c>
      <c r="B222" s="214" t="s">
        <v>13</v>
      </c>
      <c r="C222" s="120">
        <v>42083</v>
      </c>
      <c r="D222" s="120">
        <v>42083</v>
      </c>
      <c r="E222" s="121">
        <v>347100</v>
      </c>
      <c r="F222" s="221"/>
      <c r="G222" s="121">
        <v>284100</v>
      </c>
      <c r="H222" s="122">
        <v>63000</v>
      </c>
      <c r="I222" s="214">
        <v>100</v>
      </c>
    </row>
    <row r="223" spans="1:9">
      <c r="A223" s="119" t="s">
        <v>275</v>
      </c>
      <c r="B223" s="214" t="s">
        <v>13</v>
      </c>
      <c r="C223" s="120">
        <v>42111</v>
      </c>
      <c r="D223" s="120">
        <v>42111</v>
      </c>
      <c r="E223" s="121">
        <v>347100</v>
      </c>
      <c r="F223" s="221"/>
      <c r="G223" s="121">
        <v>284100</v>
      </c>
      <c r="H223" s="122">
        <v>63000</v>
      </c>
      <c r="I223" s="214">
        <v>100</v>
      </c>
    </row>
    <row r="224" spans="1:9">
      <c r="A224" s="119" t="s">
        <v>274</v>
      </c>
      <c r="B224" s="214" t="s">
        <v>13</v>
      </c>
      <c r="C224" s="120">
        <v>42447</v>
      </c>
      <c r="D224" s="120">
        <v>42447</v>
      </c>
      <c r="E224" s="121">
        <v>444120.11</v>
      </c>
      <c r="F224" s="221"/>
      <c r="G224" s="121">
        <v>443923.32</v>
      </c>
      <c r="H224" s="122">
        <v>196.79</v>
      </c>
      <c r="I224" s="214">
        <v>100</v>
      </c>
    </row>
    <row r="225" spans="1:9">
      <c r="A225" s="119" t="s">
        <v>274</v>
      </c>
      <c r="B225" s="214" t="s">
        <v>13</v>
      </c>
      <c r="C225" s="120">
        <v>42447</v>
      </c>
      <c r="D225" s="120">
        <v>42447</v>
      </c>
      <c r="E225" s="121">
        <v>563200</v>
      </c>
      <c r="F225" s="221"/>
      <c r="G225" s="121">
        <v>468700</v>
      </c>
      <c r="H225" s="122">
        <v>94500</v>
      </c>
      <c r="I225" s="214">
        <v>100</v>
      </c>
    </row>
    <row r="226" spans="1:9">
      <c r="A226" s="119" t="s">
        <v>273</v>
      </c>
      <c r="B226" s="214" t="s">
        <v>13</v>
      </c>
      <c r="C226" s="120">
        <v>40918</v>
      </c>
      <c r="D226" s="120">
        <v>40918</v>
      </c>
      <c r="E226" s="121">
        <v>158486.64000000001</v>
      </c>
      <c r="F226" s="221"/>
      <c r="G226" s="121">
        <v>83205.490000000005</v>
      </c>
      <c r="H226" s="122">
        <v>75281.149999999994</v>
      </c>
      <c r="I226" s="214">
        <v>100</v>
      </c>
    </row>
    <row r="227" spans="1:9">
      <c r="A227" s="119" t="s">
        <v>273</v>
      </c>
      <c r="B227" s="214" t="s">
        <v>13</v>
      </c>
      <c r="C227" s="120">
        <v>40234</v>
      </c>
      <c r="D227" s="120">
        <v>40234</v>
      </c>
      <c r="E227" s="121">
        <v>140000</v>
      </c>
      <c r="F227" s="221"/>
      <c r="G227" s="121">
        <v>35000</v>
      </c>
      <c r="H227" s="122">
        <v>105000</v>
      </c>
      <c r="I227" s="214">
        <v>100</v>
      </c>
    </row>
    <row r="228" spans="1:9">
      <c r="A228" s="119" t="s">
        <v>272</v>
      </c>
      <c r="B228" s="214" t="s">
        <v>13</v>
      </c>
      <c r="C228" s="120">
        <v>42625</v>
      </c>
      <c r="D228" s="120">
        <v>42625</v>
      </c>
      <c r="E228" s="121">
        <v>282500</v>
      </c>
      <c r="F228" s="221"/>
      <c r="G228" s="121">
        <v>237875</v>
      </c>
      <c r="H228" s="122">
        <v>44625</v>
      </c>
      <c r="I228" s="214">
        <v>100</v>
      </c>
    </row>
    <row r="229" spans="1:9">
      <c r="A229" s="119" t="s">
        <v>271</v>
      </c>
      <c r="B229" s="214" t="s">
        <v>13</v>
      </c>
      <c r="C229" s="120">
        <v>42762</v>
      </c>
      <c r="D229" s="120">
        <v>42762</v>
      </c>
      <c r="E229" s="121">
        <v>342500</v>
      </c>
      <c r="F229" s="221"/>
      <c r="G229" s="121">
        <v>269000</v>
      </c>
      <c r="H229" s="122">
        <v>73500</v>
      </c>
      <c r="I229" s="214">
        <v>100</v>
      </c>
    </row>
    <row r="230" spans="1:9">
      <c r="A230" s="119" t="s">
        <v>270</v>
      </c>
      <c r="B230" s="214" t="s">
        <v>13</v>
      </c>
      <c r="C230" s="120">
        <v>42816</v>
      </c>
      <c r="D230" s="120">
        <v>42816</v>
      </c>
      <c r="E230" s="121">
        <v>165000</v>
      </c>
      <c r="F230" s="221"/>
      <c r="G230" s="121">
        <v>165000</v>
      </c>
      <c r="H230" s="122">
        <v>0</v>
      </c>
      <c r="I230" s="214">
        <v>100</v>
      </c>
    </row>
    <row r="231" spans="1:9">
      <c r="A231" s="119" t="s">
        <v>269</v>
      </c>
      <c r="B231" s="214" t="s">
        <v>13</v>
      </c>
      <c r="C231" s="120">
        <v>44484</v>
      </c>
      <c r="D231" s="120">
        <v>44484</v>
      </c>
      <c r="E231" s="121">
        <v>75500</v>
      </c>
      <c r="F231" s="221"/>
      <c r="G231" s="121">
        <v>18875</v>
      </c>
      <c r="H231" s="122">
        <v>56625</v>
      </c>
      <c r="I231" s="214">
        <v>100</v>
      </c>
    </row>
    <row r="232" spans="1:9">
      <c r="A232" s="119" t="s">
        <v>12</v>
      </c>
      <c r="B232" s="133" t="s">
        <v>13</v>
      </c>
      <c r="C232" s="91">
        <v>2005</v>
      </c>
      <c r="D232" s="91">
        <v>2005</v>
      </c>
      <c r="E232" s="112">
        <v>153950</v>
      </c>
      <c r="F232" s="133" t="s">
        <v>14</v>
      </c>
      <c r="G232" s="196">
        <v>37950</v>
      </c>
      <c r="H232" s="196">
        <v>37950</v>
      </c>
      <c r="I232" s="133">
        <v>100</v>
      </c>
    </row>
    <row r="233" spans="1:9">
      <c r="A233" s="119" t="s">
        <v>12</v>
      </c>
      <c r="B233" s="133" t="s">
        <v>13</v>
      </c>
      <c r="C233" s="91">
        <v>2005</v>
      </c>
      <c r="D233" s="91">
        <v>2005</v>
      </c>
      <c r="E233" s="112">
        <v>153950</v>
      </c>
      <c r="F233" s="133" t="s">
        <v>14</v>
      </c>
      <c r="G233" s="196">
        <v>37950</v>
      </c>
      <c r="H233" s="196">
        <v>37950</v>
      </c>
      <c r="I233" s="133">
        <v>100</v>
      </c>
    </row>
    <row r="234" spans="1:9">
      <c r="A234" s="119" t="s">
        <v>15</v>
      </c>
      <c r="B234" s="133" t="s">
        <v>13</v>
      </c>
      <c r="C234" s="91">
        <v>2004</v>
      </c>
      <c r="D234" s="91">
        <v>2013</v>
      </c>
      <c r="E234" s="112">
        <v>29000</v>
      </c>
      <c r="F234" s="133" t="s">
        <v>226</v>
      </c>
      <c r="G234" s="196">
        <v>29000</v>
      </c>
      <c r="H234" s="196">
        <v>29000</v>
      </c>
      <c r="I234" s="133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44C2-CE88-4127-9E7E-CA1DE69838DB}">
  <dimension ref="A1:G27"/>
  <sheetViews>
    <sheetView workbookViewId="0">
      <selection activeCell="L19" sqref="L19"/>
    </sheetView>
  </sheetViews>
  <sheetFormatPr defaultRowHeight="14.4"/>
  <cols>
    <col min="1" max="1" width="44.109375" bestFit="1" customWidth="1"/>
    <col min="2" max="2" width="13.77734375" bestFit="1" customWidth="1"/>
    <col min="3" max="3" width="17.44140625" bestFit="1" customWidth="1"/>
    <col min="4" max="4" width="26.6640625" bestFit="1" customWidth="1"/>
    <col min="5" max="5" width="27.33203125" bestFit="1" customWidth="1"/>
    <col min="6" max="6" width="26.33203125" bestFit="1" customWidth="1"/>
    <col min="7" max="7" width="33.88671875" bestFit="1" customWidth="1"/>
  </cols>
  <sheetData>
    <row r="1" spans="1:7">
      <c r="A1" s="98" t="s">
        <v>0</v>
      </c>
      <c r="B1" s="98" t="s">
        <v>1</v>
      </c>
      <c r="C1" s="98" t="s">
        <v>160</v>
      </c>
      <c r="D1" s="98" t="s">
        <v>161</v>
      </c>
      <c r="E1" s="98" t="s">
        <v>162</v>
      </c>
      <c r="F1" s="98" t="s">
        <v>163</v>
      </c>
      <c r="G1" s="98" t="s">
        <v>8</v>
      </c>
    </row>
    <row r="2" spans="1:7">
      <c r="A2" s="88" t="s">
        <v>400</v>
      </c>
      <c r="B2" s="119" t="s">
        <v>13</v>
      </c>
      <c r="C2" s="119" t="s">
        <v>401</v>
      </c>
      <c r="D2" s="119">
        <v>2016</v>
      </c>
      <c r="E2" s="119">
        <v>2023</v>
      </c>
      <c r="F2" s="175">
        <v>8979.48</v>
      </c>
      <c r="G2" s="223">
        <v>0.8</v>
      </c>
    </row>
    <row r="3" spans="1:7">
      <c r="A3" s="88" t="s">
        <v>402</v>
      </c>
      <c r="B3" s="119" t="s">
        <v>13</v>
      </c>
      <c r="C3" s="119" t="s">
        <v>401</v>
      </c>
      <c r="D3" s="119">
        <v>2017</v>
      </c>
      <c r="E3" s="119">
        <v>2023</v>
      </c>
      <c r="F3" s="175">
        <v>10737.6</v>
      </c>
      <c r="G3" s="223">
        <v>1</v>
      </c>
    </row>
    <row r="4" spans="1:7">
      <c r="A4" s="88" t="s">
        <v>403</v>
      </c>
      <c r="B4" s="119" t="s">
        <v>13</v>
      </c>
      <c r="C4" s="119" t="s">
        <v>401</v>
      </c>
      <c r="D4" s="119">
        <v>2018</v>
      </c>
      <c r="E4" s="119">
        <v>2025</v>
      </c>
      <c r="F4" s="175">
        <v>22734.959999999999</v>
      </c>
      <c r="G4" s="223">
        <v>0.4</v>
      </c>
    </row>
    <row r="5" spans="1:7">
      <c r="A5" s="88" t="s">
        <v>404</v>
      </c>
      <c r="B5" s="119" t="s">
        <v>13</v>
      </c>
      <c r="C5" s="119" t="s">
        <v>401</v>
      </c>
      <c r="D5" s="119">
        <v>2018</v>
      </c>
      <c r="E5" s="119">
        <v>2025</v>
      </c>
      <c r="F5" s="175">
        <v>31680</v>
      </c>
      <c r="G5" s="223">
        <v>0.4</v>
      </c>
    </row>
    <row r="6" spans="1:7">
      <c r="A6" s="88" t="s">
        <v>379</v>
      </c>
      <c r="B6" s="205" t="s">
        <v>13</v>
      </c>
      <c r="C6" s="205" t="s">
        <v>401</v>
      </c>
      <c r="D6" s="207">
        <v>44888</v>
      </c>
      <c r="E6" s="207">
        <v>46334</v>
      </c>
      <c r="F6" s="228">
        <v>14856</v>
      </c>
      <c r="G6" s="215" t="s">
        <v>405</v>
      </c>
    </row>
    <row r="7" spans="1:7">
      <c r="A7" s="88" t="s">
        <v>406</v>
      </c>
      <c r="B7" s="205" t="s">
        <v>13</v>
      </c>
      <c r="C7" s="205" t="s">
        <v>401</v>
      </c>
      <c r="D7" s="207">
        <v>44515</v>
      </c>
      <c r="E7" s="207">
        <v>46341</v>
      </c>
      <c r="F7" s="228">
        <v>23136</v>
      </c>
      <c r="G7" s="215" t="s">
        <v>363</v>
      </c>
    </row>
    <row r="8" spans="1:7">
      <c r="A8" s="88" t="s">
        <v>407</v>
      </c>
      <c r="B8" s="94" t="s">
        <v>13</v>
      </c>
      <c r="C8" s="94" t="s">
        <v>408</v>
      </c>
      <c r="D8" s="94">
        <v>2021</v>
      </c>
      <c r="E8" s="94">
        <v>2026</v>
      </c>
      <c r="F8" s="176">
        <v>29536.560000000001</v>
      </c>
      <c r="G8" s="224">
        <v>7.0000000000000007E-2</v>
      </c>
    </row>
    <row r="9" spans="1:7">
      <c r="A9" s="103" t="s">
        <v>409</v>
      </c>
      <c r="B9" s="103" t="s">
        <v>13</v>
      </c>
      <c r="C9" s="103" t="s">
        <v>410</v>
      </c>
      <c r="D9" s="103"/>
      <c r="E9" s="103"/>
      <c r="F9" s="104"/>
      <c r="G9" s="104"/>
    </row>
    <row r="10" spans="1:7">
      <c r="A10" s="103" t="s">
        <v>411</v>
      </c>
      <c r="B10" s="103" t="s">
        <v>13</v>
      </c>
      <c r="C10" s="103" t="s">
        <v>410</v>
      </c>
      <c r="D10" s="103"/>
      <c r="E10" s="103"/>
      <c r="F10" s="104"/>
      <c r="G10" s="104"/>
    </row>
    <row r="11" spans="1:7">
      <c r="A11" s="103" t="s">
        <v>128</v>
      </c>
      <c r="B11" s="103" t="s">
        <v>13</v>
      </c>
      <c r="C11" s="103" t="s">
        <v>410</v>
      </c>
      <c r="D11" s="103"/>
      <c r="E11" s="103"/>
      <c r="F11" s="104"/>
      <c r="G11" s="104"/>
    </row>
    <row r="12" spans="1:7">
      <c r="A12" s="88" t="s">
        <v>412</v>
      </c>
      <c r="B12" s="114" t="s">
        <v>13</v>
      </c>
      <c r="C12" s="114" t="s">
        <v>169</v>
      </c>
      <c r="D12" s="114">
        <v>2016</v>
      </c>
      <c r="E12" s="114">
        <v>2023</v>
      </c>
      <c r="F12" s="174">
        <v>59585.760000000002</v>
      </c>
      <c r="G12" s="141">
        <v>0</v>
      </c>
    </row>
    <row r="13" spans="1:7">
      <c r="A13" s="88" t="s">
        <v>308</v>
      </c>
      <c r="B13" s="114" t="s">
        <v>13</v>
      </c>
      <c r="C13" s="114"/>
      <c r="D13" s="114">
        <v>2017</v>
      </c>
      <c r="E13" s="226">
        <v>2023</v>
      </c>
      <c r="F13" s="174">
        <v>32195</v>
      </c>
      <c r="G13" s="141">
        <v>0.5</v>
      </c>
    </row>
    <row r="14" spans="1:7">
      <c r="A14" s="88" t="s">
        <v>308</v>
      </c>
      <c r="B14" s="114" t="s">
        <v>13</v>
      </c>
      <c r="C14" s="114"/>
      <c r="D14" s="114">
        <v>2017</v>
      </c>
      <c r="E14" s="226">
        <v>2023</v>
      </c>
      <c r="F14" s="174">
        <v>42866</v>
      </c>
      <c r="G14" s="141">
        <v>0.5</v>
      </c>
    </row>
    <row r="15" spans="1:7">
      <c r="A15" s="88" t="s">
        <v>307</v>
      </c>
      <c r="B15" s="114" t="s">
        <v>13</v>
      </c>
      <c r="C15" s="114"/>
      <c r="D15" s="114">
        <v>2023</v>
      </c>
      <c r="E15" s="226">
        <v>2023</v>
      </c>
      <c r="F15" s="174">
        <v>14046</v>
      </c>
      <c r="G15" s="141">
        <v>0.7</v>
      </c>
    </row>
    <row r="16" spans="1:7">
      <c r="A16" s="91" t="s">
        <v>413</v>
      </c>
      <c r="B16" s="91" t="s">
        <v>13</v>
      </c>
      <c r="C16" s="91" t="s">
        <v>169</v>
      </c>
      <c r="D16" s="227">
        <v>2017</v>
      </c>
      <c r="E16" s="93">
        <v>45198</v>
      </c>
      <c r="F16" s="229">
        <v>37190.129999999997</v>
      </c>
      <c r="G16" s="141">
        <v>1</v>
      </c>
    </row>
    <row r="17" spans="1:7">
      <c r="A17" s="91" t="s">
        <v>413</v>
      </c>
      <c r="B17" s="91" t="s">
        <v>13</v>
      </c>
      <c r="C17" s="91" t="s">
        <v>169</v>
      </c>
      <c r="D17" s="227">
        <v>2017</v>
      </c>
      <c r="E17" s="93">
        <v>45198</v>
      </c>
      <c r="F17" s="229">
        <v>37192.89</v>
      </c>
      <c r="G17" s="141">
        <v>1</v>
      </c>
    </row>
    <row r="18" spans="1:7">
      <c r="A18" s="91" t="s">
        <v>413</v>
      </c>
      <c r="B18" s="91" t="s">
        <v>13</v>
      </c>
      <c r="C18" s="91" t="s">
        <v>169</v>
      </c>
      <c r="D18" s="227">
        <v>2017</v>
      </c>
      <c r="E18" s="93">
        <v>45198</v>
      </c>
      <c r="F18" s="229">
        <v>37192.89</v>
      </c>
      <c r="G18" s="141">
        <v>1</v>
      </c>
    </row>
    <row r="19" spans="1:7">
      <c r="A19" t="s">
        <v>414</v>
      </c>
      <c r="B19" s="91" t="s">
        <v>13</v>
      </c>
      <c r="C19" s="91" t="s">
        <v>169</v>
      </c>
      <c r="D19" s="227">
        <v>2021</v>
      </c>
      <c r="E19" s="93">
        <v>46244</v>
      </c>
      <c r="F19" s="229">
        <v>52870.6</v>
      </c>
      <c r="G19" s="141">
        <v>1</v>
      </c>
    </row>
    <row r="20" spans="1:7">
      <c r="A20" t="s">
        <v>415</v>
      </c>
      <c r="B20" s="91" t="s">
        <v>13</v>
      </c>
      <c r="C20" s="91" t="s">
        <v>169</v>
      </c>
      <c r="D20" s="227">
        <v>2021</v>
      </c>
      <c r="E20" s="93">
        <v>46244</v>
      </c>
      <c r="F20" s="229">
        <v>52870.6</v>
      </c>
      <c r="G20" s="141">
        <v>1</v>
      </c>
    </row>
    <row r="21" spans="1:7">
      <c r="A21" t="s">
        <v>416</v>
      </c>
      <c r="B21" s="91" t="s">
        <v>13</v>
      </c>
      <c r="C21" s="91" t="s">
        <v>169</v>
      </c>
      <c r="D21" s="227">
        <v>2021</v>
      </c>
      <c r="E21" s="93">
        <v>46244</v>
      </c>
      <c r="F21" s="229">
        <v>52870.6</v>
      </c>
      <c r="G21" s="141">
        <v>1</v>
      </c>
    </row>
    <row r="22" spans="1:7">
      <c r="A22" s="91" t="s">
        <v>417</v>
      </c>
      <c r="B22" s="91" t="s">
        <v>13</v>
      </c>
      <c r="C22" s="91" t="s">
        <v>169</v>
      </c>
      <c r="D22" s="227">
        <v>2022</v>
      </c>
      <c r="E22" s="93">
        <v>46467</v>
      </c>
      <c r="F22" s="229">
        <v>42307.02</v>
      </c>
      <c r="G22" s="141">
        <v>1</v>
      </c>
    </row>
    <row r="23" spans="1:7">
      <c r="A23" s="91" t="s">
        <v>417</v>
      </c>
      <c r="B23" s="91" t="s">
        <v>13</v>
      </c>
      <c r="C23" s="91" t="s">
        <v>169</v>
      </c>
      <c r="D23" s="227">
        <v>2022</v>
      </c>
      <c r="E23" s="93">
        <v>46467</v>
      </c>
      <c r="F23" s="229">
        <v>42307.02</v>
      </c>
      <c r="G23" s="141">
        <v>1</v>
      </c>
    </row>
    <row r="24" spans="1:7">
      <c r="A24" s="91" t="s">
        <v>417</v>
      </c>
      <c r="B24" s="91" t="s">
        <v>13</v>
      </c>
      <c r="C24" s="91" t="s">
        <v>169</v>
      </c>
      <c r="D24" s="227">
        <v>2022</v>
      </c>
      <c r="E24" s="93">
        <v>46467</v>
      </c>
      <c r="F24" s="229">
        <v>42307.02</v>
      </c>
      <c r="G24" s="141">
        <v>1</v>
      </c>
    </row>
    <row r="25" spans="1:7">
      <c r="A25" s="91" t="s">
        <v>418</v>
      </c>
      <c r="B25" s="91" t="s">
        <v>13</v>
      </c>
      <c r="C25" s="91" t="s">
        <v>169</v>
      </c>
      <c r="D25" s="227">
        <v>2019</v>
      </c>
      <c r="E25" s="93" t="s">
        <v>419</v>
      </c>
      <c r="F25" s="229">
        <v>13261.99</v>
      </c>
      <c r="G25" s="141">
        <v>1</v>
      </c>
    </row>
    <row r="26" spans="1:7">
      <c r="A26" s="91" t="s">
        <v>418</v>
      </c>
      <c r="B26" s="91" t="s">
        <v>13</v>
      </c>
      <c r="C26" s="91" t="s">
        <v>169</v>
      </c>
      <c r="D26" s="227">
        <v>2019</v>
      </c>
      <c r="E26" s="93" t="s">
        <v>419</v>
      </c>
      <c r="F26" s="229">
        <v>13261.99</v>
      </c>
      <c r="G26" s="141">
        <v>1</v>
      </c>
    </row>
    <row r="27" spans="1:7">
      <c r="A27" s="91" t="s">
        <v>418</v>
      </c>
      <c r="B27" s="91" t="s">
        <v>13</v>
      </c>
      <c r="C27" s="91" t="s">
        <v>169</v>
      </c>
      <c r="D27" s="227">
        <v>2019</v>
      </c>
      <c r="E27" s="93" t="s">
        <v>419</v>
      </c>
      <c r="F27" s="229">
        <v>12496.49</v>
      </c>
      <c r="G27" s="14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7650-F993-428E-94E3-D4339FDB7623}">
  <dimension ref="A1:I331"/>
  <sheetViews>
    <sheetView zoomScale="80" zoomScaleNormal="80" workbookViewId="0">
      <pane ySplit="1" topLeftCell="A89" activePane="bottomLeft" state="frozen"/>
      <selection pane="bottomLeft" activeCell="M37" sqref="M37"/>
    </sheetView>
  </sheetViews>
  <sheetFormatPr defaultRowHeight="14.4"/>
  <cols>
    <col min="1" max="1" width="47.21875" style="132" bestFit="1" customWidth="1"/>
    <col min="2" max="2" width="13.77734375" style="127" bestFit="1" customWidth="1"/>
    <col min="3" max="3" width="26.88671875" style="92" bestFit="1" customWidth="1"/>
    <col min="4" max="4" width="15.44140625" style="97" bestFit="1" customWidth="1"/>
    <col min="5" max="5" width="13.5546875" style="171" bestFit="1" customWidth="1"/>
    <col min="6" max="6" width="38.44140625" style="97" bestFit="1" customWidth="1"/>
    <col min="7" max="7" width="29.44140625" style="171" bestFit="1" customWidth="1"/>
    <col min="8" max="8" width="34.33203125" style="111" bestFit="1" customWidth="1"/>
    <col min="9" max="9" width="33.88671875" style="97" bestFit="1" customWidth="1"/>
  </cols>
  <sheetData>
    <row r="1" spans="1:9">
      <c r="A1" s="243" t="s">
        <v>0</v>
      </c>
      <c r="B1" s="250" t="s">
        <v>1</v>
      </c>
      <c r="C1" s="254" t="s">
        <v>2</v>
      </c>
      <c r="D1" s="140" t="s">
        <v>3</v>
      </c>
      <c r="E1" s="212" t="s">
        <v>4</v>
      </c>
      <c r="F1" s="180" t="s">
        <v>5</v>
      </c>
      <c r="G1" s="212" t="s">
        <v>6</v>
      </c>
      <c r="H1" s="213" t="s">
        <v>7</v>
      </c>
      <c r="I1" s="140" t="s">
        <v>8</v>
      </c>
    </row>
    <row r="2" spans="1:9">
      <c r="A2" s="8" t="s">
        <v>9</v>
      </c>
      <c r="B2" s="10" t="s">
        <v>10</v>
      </c>
      <c r="C2" s="7">
        <v>1997</v>
      </c>
      <c r="D2" s="233">
        <v>2019</v>
      </c>
      <c r="E2" s="266">
        <v>100</v>
      </c>
      <c r="F2" s="270" t="s">
        <v>11</v>
      </c>
      <c r="G2" s="266">
        <v>100</v>
      </c>
      <c r="H2" s="275">
        <v>0</v>
      </c>
      <c r="I2" s="281">
        <v>1</v>
      </c>
    </row>
    <row r="3" spans="1:9">
      <c r="A3" s="8" t="s">
        <v>9</v>
      </c>
      <c r="B3" s="10" t="s">
        <v>10</v>
      </c>
      <c r="C3" s="7">
        <v>1998</v>
      </c>
      <c r="D3" s="233">
        <v>2019</v>
      </c>
      <c r="E3" s="266">
        <v>5500</v>
      </c>
      <c r="F3" s="270" t="s">
        <v>11</v>
      </c>
      <c r="G3" s="266">
        <v>3750</v>
      </c>
      <c r="H3" s="275">
        <v>1250</v>
      </c>
      <c r="I3" s="281">
        <v>1</v>
      </c>
    </row>
    <row r="4" spans="1:9">
      <c r="A4" s="8" t="s">
        <v>9</v>
      </c>
      <c r="B4" s="10" t="s">
        <v>10</v>
      </c>
      <c r="C4" s="7">
        <v>2001</v>
      </c>
      <c r="D4" s="233">
        <v>2019</v>
      </c>
      <c r="E4" s="266">
        <v>5000</v>
      </c>
      <c r="F4" s="270" t="s">
        <v>11</v>
      </c>
      <c r="G4" s="266">
        <v>5000</v>
      </c>
      <c r="H4" s="275">
        <v>0</v>
      </c>
      <c r="I4" s="281">
        <v>1</v>
      </c>
    </row>
    <row r="5" spans="1:9">
      <c r="A5" s="8" t="s">
        <v>9</v>
      </c>
      <c r="B5" s="10" t="s">
        <v>10</v>
      </c>
      <c r="C5" s="7">
        <v>1996</v>
      </c>
      <c r="D5" s="233">
        <v>2010</v>
      </c>
      <c r="E5" s="266">
        <v>10556.81</v>
      </c>
      <c r="F5" s="270" t="s">
        <v>11</v>
      </c>
      <c r="G5" s="266">
        <v>10556.81</v>
      </c>
      <c r="H5" s="275">
        <v>0</v>
      </c>
      <c r="I5" s="281">
        <v>1</v>
      </c>
    </row>
    <row r="6" spans="1:9">
      <c r="A6" s="8" t="s">
        <v>9</v>
      </c>
      <c r="B6" s="10" t="s">
        <v>10</v>
      </c>
      <c r="C6" s="7">
        <v>2005</v>
      </c>
      <c r="D6" s="233">
        <v>2005</v>
      </c>
      <c r="E6" s="266">
        <v>29921.83</v>
      </c>
      <c r="F6" s="270" t="s">
        <v>11</v>
      </c>
      <c r="G6" s="266">
        <v>29921.83</v>
      </c>
      <c r="H6" s="275">
        <v>0</v>
      </c>
      <c r="I6" s="281">
        <v>1</v>
      </c>
    </row>
    <row r="7" spans="1:9">
      <c r="A7" s="8" t="s">
        <v>9</v>
      </c>
      <c r="B7" s="10" t="s">
        <v>10</v>
      </c>
      <c r="C7" s="7">
        <v>2010</v>
      </c>
      <c r="D7" s="233">
        <v>2022</v>
      </c>
      <c r="E7" s="266">
        <v>24000</v>
      </c>
      <c r="F7" s="270" t="s">
        <v>11</v>
      </c>
      <c r="G7" s="266">
        <v>3099.16</v>
      </c>
      <c r="H7" s="275">
        <v>21694.16</v>
      </c>
      <c r="I7" s="281">
        <v>1</v>
      </c>
    </row>
    <row r="8" spans="1:9">
      <c r="A8" s="8" t="s">
        <v>9</v>
      </c>
      <c r="B8" s="10" t="s">
        <v>10</v>
      </c>
      <c r="C8" s="7">
        <v>2003</v>
      </c>
      <c r="D8" s="233">
        <v>2022</v>
      </c>
      <c r="E8" s="266">
        <v>18000</v>
      </c>
      <c r="F8" s="270" t="s">
        <v>11</v>
      </c>
      <c r="G8" s="266">
        <v>2250</v>
      </c>
      <c r="H8" s="275">
        <v>15750</v>
      </c>
      <c r="I8" s="281">
        <v>1</v>
      </c>
    </row>
    <row r="9" spans="1:9">
      <c r="A9" s="129" t="s">
        <v>9</v>
      </c>
      <c r="B9" s="110" t="s">
        <v>132</v>
      </c>
      <c r="C9" s="255">
        <v>36932</v>
      </c>
      <c r="D9" s="233">
        <v>2001</v>
      </c>
      <c r="E9" s="231">
        <v>180759.92</v>
      </c>
      <c r="F9" s="271"/>
      <c r="G9" s="231">
        <v>180759.92</v>
      </c>
      <c r="H9" s="275">
        <f t="shared" ref="H9:H31" si="0">E9-G9</f>
        <v>0</v>
      </c>
      <c r="I9" s="233"/>
    </row>
    <row r="10" spans="1:9">
      <c r="A10" s="129" t="s">
        <v>9</v>
      </c>
      <c r="B10" s="110" t="s">
        <v>132</v>
      </c>
      <c r="C10" s="255">
        <v>37022</v>
      </c>
      <c r="D10" s="233">
        <v>2001</v>
      </c>
      <c r="E10" s="231">
        <v>180759.92</v>
      </c>
      <c r="F10" s="271"/>
      <c r="G10" s="231">
        <v>180759.92</v>
      </c>
      <c r="H10" s="275">
        <f t="shared" si="0"/>
        <v>0</v>
      </c>
      <c r="I10" s="233"/>
    </row>
    <row r="11" spans="1:9">
      <c r="A11" s="129" t="s">
        <v>9</v>
      </c>
      <c r="B11" s="110" t="s">
        <v>132</v>
      </c>
      <c r="C11" s="255">
        <v>37677</v>
      </c>
      <c r="D11" s="233">
        <v>2003</v>
      </c>
      <c r="E11" s="231">
        <v>193700</v>
      </c>
      <c r="F11" s="271"/>
      <c r="G11" s="231">
        <v>193700</v>
      </c>
      <c r="H11" s="275">
        <f t="shared" si="0"/>
        <v>0</v>
      </c>
      <c r="I11" s="233"/>
    </row>
    <row r="12" spans="1:9">
      <c r="A12" s="129" t="s">
        <v>9</v>
      </c>
      <c r="B12" s="110" t="s">
        <v>132</v>
      </c>
      <c r="C12" s="255">
        <v>38320</v>
      </c>
      <c r="D12" s="233">
        <v>2004</v>
      </c>
      <c r="E12" s="231">
        <v>192000</v>
      </c>
      <c r="F12" s="271"/>
      <c r="G12" s="231">
        <v>192000</v>
      </c>
      <c r="H12" s="275">
        <f t="shared" si="0"/>
        <v>0</v>
      </c>
      <c r="I12" s="233"/>
    </row>
    <row r="13" spans="1:9">
      <c r="A13" s="129" t="s">
        <v>9</v>
      </c>
      <c r="B13" s="110" t="s">
        <v>132</v>
      </c>
      <c r="C13" s="255">
        <v>39062</v>
      </c>
      <c r="D13" s="233">
        <v>2006</v>
      </c>
      <c r="E13" s="231">
        <v>219000</v>
      </c>
      <c r="F13" s="271"/>
      <c r="G13" s="231">
        <v>219000</v>
      </c>
      <c r="H13" s="275">
        <f t="shared" si="0"/>
        <v>0</v>
      </c>
      <c r="I13" s="233"/>
    </row>
    <row r="14" spans="1:9">
      <c r="A14" s="129" t="s">
        <v>9</v>
      </c>
      <c r="B14" s="110" t="s">
        <v>132</v>
      </c>
      <c r="C14" s="255">
        <v>39811</v>
      </c>
      <c r="D14" s="233">
        <v>2008</v>
      </c>
      <c r="E14" s="231">
        <v>225730</v>
      </c>
      <c r="F14" s="271"/>
      <c r="G14" s="231">
        <v>182273.43</v>
      </c>
      <c r="H14" s="275">
        <f t="shared" si="0"/>
        <v>43456.570000000007</v>
      </c>
      <c r="I14" s="233"/>
    </row>
    <row r="15" spans="1:9">
      <c r="A15" s="130" t="s">
        <v>420</v>
      </c>
      <c r="B15" s="128" t="s">
        <v>13</v>
      </c>
      <c r="C15" s="147">
        <v>1998</v>
      </c>
      <c r="D15" s="133">
        <v>2014</v>
      </c>
      <c r="E15" s="232">
        <v>15000</v>
      </c>
      <c r="F15" s="133">
        <v>0</v>
      </c>
      <c r="G15" s="232">
        <v>15000</v>
      </c>
      <c r="H15" s="196">
        <f t="shared" si="0"/>
        <v>0</v>
      </c>
      <c r="I15" s="282">
        <v>1</v>
      </c>
    </row>
    <row r="16" spans="1:9">
      <c r="A16" s="130" t="s">
        <v>420</v>
      </c>
      <c r="B16" s="128" t="s">
        <v>13</v>
      </c>
      <c r="C16" s="147">
        <v>2000</v>
      </c>
      <c r="D16" s="133">
        <v>2014</v>
      </c>
      <c r="E16" s="232">
        <v>15000</v>
      </c>
      <c r="F16" s="133">
        <v>0</v>
      </c>
      <c r="G16" s="232">
        <v>15000</v>
      </c>
      <c r="H16" s="196">
        <f t="shared" si="0"/>
        <v>0</v>
      </c>
      <c r="I16" s="282">
        <v>1</v>
      </c>
    </row>
    <row r="17" spans="1:9">
      <c r="A17" s="130" t="s">
        <v>421</v>
      </c>
      <c r="B17" s="128" t="s">
        <v>13</v>
      </c>
      <c r="C17" s="147">
        <v>2001</v>
      </c>
      <c r="D17" s="133">
        <v>2007</v>
      </c>
      <c r="E17" s="232">
        <v>15000</v>
      </c>
      <c r="F17" s="133">
        <v>0</v>
      </c>
      <c r="G17" s="232">
        <v>15000</v>
      </c>
      <c r="H17" s="196">
        <f t="shared" si="0"/>
        <v>0</v>
      </c>
      <c r="I17" s="282">
        <v>1</v>
      </c>
    </row>
    <row r="18" spans="1:9">
      <c r="A18" s="130" t="s">
        <v>422</v>
      </c>
      <c r="B18" s="128" t="s">
        <v>13</v>
      </c>
      <c r="C18" s="147">
        <v>2003</v>
      </c>
      <c r="D18" s="133">
        <v>2021</v>
      </c>
      <c r="E18" s="232">
        <v>18000</v>
      </c>
      <c r="F18" s="133">
        <v>0</v>
      </c>
      <c r="G18" s="232">
        <v>4500</v>
      </c>
      <c r="H18" s="196">
        <f t="shared" si="0"/>
        <v>13500</v>
      </c>
      <c r="I18" s="282">
        <v>1</v>
      </c>
    </row>
    <row r="19" spans="1:9">
      <c r="A19" s="130" t="s">
        <v>421</v>
      </c>
      <c r="B19" s="128" t="s">
        <v>13</v>
      </c>
      <c r="C19" s="147">
        <v>2005</v>
      </c>
      <c r="D19" s="133">
        <v>2017</v>
      </c>
      <c r="E19" s="232">
        <v>6000</v>
      </c>
      <c r="F19" s="133">
        <v>0</v>
      </c>
      <c r="G19" s="232">
        <v>6000</v>
      </c>
      <c r="H19" s="196">
        <f t="shared" si="0"/>
        <v>0</v>
      </c>
      <c r="I19" s="282">
        <v>1</v>
      </c>
    </row>
    <row r="20" spans="1:9">
      <c r="A20" s="130" t="s">
        <v>423</v>
      </c>
      <c r="B20" s="128" t="s">
        <v>13</v>
      </c>
      <c r="C20" s="147">
        <v>2005</v>
      </c>
      <c r="D20" s="133">
        <v>2012</v>
      </c>
      <c r="E20" s="232">
        <v>2452</v>
      </c>
      <c r="F20" s="133"/>
      <c r="G20" s="232">
        <v>2452</v>
      </c>
      <c r="H20" s="196">
        <f t="shared" si="0"/>
        <v>0</v>
      </c>
      <c r="I20" s="282">
        <v>1</v>
      </c>
    </row>
    <row r="21" spans="1:9">
      <c r="A21" s="130" t="s">
        <v>420</v>
      </c>
      <c r="B21" s="128" t="s">
        <v>13</v>
      </c>
      <c r="C21" s="147">
        <v>2005</v>
      </c>
      <c r="D21" s="133">
        <v>2012</v>
      </c>
      <c r="E21" s="232">
        <v>2562</v>
      </c>
      <c r="F21" s="133"/>
      <c r="G21" s="232">
        <v>2562</v>
      </c>
      <c r="H21" s="196">
        <f t="shared" si="0"/>
        <v>0</v>
      </c>
      <c r="I21" s="282">
        <v>1</v>
      </c>
    </row>
    <row r="22" spans="1:9">
      <c r="A22" s="130" t="s">
        <v>420</v>
      </c>
      <c r="B22" s="128" t="s">
        <v>13</v>
      </c>
      <c r="C22" s="147">
        <v>2005</v>
      </c>
      <c r="D22" s="133">
        <v>2012</v>
      </c>
      <c r="E22" s="232">
        <v>2562</v>
      </c>
      <c r="F22" s="133"/>
      <c r="G22" s="232">
        <v>2562</v>
      </c>
      <c r="H22" s="196">
        <f t="shared" si="0"/>
        <v>0</v>
      </c>
      <c r="I22" s="282">
        <v>1</v>
      </c>
    </row>
    <row r="23" spans="1:9">
      <c r="A23" s="130" t="s">
        <v>420</v>
      </c>
      <c r="B23" s="128" t="s">
        <v>13</v>
      </c>
      <c r="C23" s="147">
        <v>2005</v>
      </c>
      <c r="D23" s="133">
        <v>2012</v>
      </c>
      <c r="E23" s="232">
        <v>2562</v>
      </c>
      <c r="F23" s="133"/>
      <c r="G23" s="232">
        <v>2562</v>
      </c>
      <c r="H23" s="196">
        <f t="shared" si="0"/>
        <v>0</v>
      </c>
      <c r="I23" s="282">
        <v>1</v>
      </c>
    </row>
    <row r="24" spans="1:9">
      <c r="A24" s="130" t="s">
        <v>420</v>
      </c>
      <c r="B24" s="128" t="s">
        <v>13</v>
      </c>
      <c r="C24" s="147">
        <v>2005</v>
      </c>
      <c r="D24" s="133">
        <v>2017</v>
      </c>
      <c r="E24" s="232">
        <v>30000</v>
      </c>
      <c r="F24" s="133"/>
      <c r="G24" s="232">
        <v>0</v>
      </c>
      <c r="H24" s="196">
        <f t="shared" si="0"/>
        <v>30000</v>
      </c>
      <c r="I24" s="282">
        <v>1</v>
      </c>
    </row>
    <row r="25" spans="1:9">
      <c r="A25" s="130" t="s">
        <v>420</v>
      </c>
      <c r="B25" s="128" t="s">
        <v>13</v>
      </c>
      <c r="C25" s="147">
        <v>2008</v>
      </c>
      <c r="D25" s="133">
        <v>2022</v>
      </c>
      <c r="E25" s="232">
        <v>41500</v>
      </c>
      <c r="F25" s="133">
        <v>0</v>
      </c>
      <c r="G25" s="232">
        <v>5187</v>
      </c>
      <c r="H25" s="196">
        <f t="shared" si="0"/>
        <v>36313</v>
      </c>
      <c r="I25" s="282">
        <v>1</v>
      </c>
    </row>
    <row r="26" spans="1:9">
      <c r="A26" s="130" t="s">
        <v>420</v>
      </c>
      <c r="B26" s="128" t="s">
        <v>13</v>
      </c>
      <c r="C26" s="147">
        <v>2008</v>
      </c>
      <c r="D26" s="133">
        <v>2022</v>
      </c>
      <c r="E26" s="232">
        <v>41500</v>
      </c>
      <c r="F26" s="133">
        <v>0</v>
      </c>
      <c r="G26" s="232">
        <v>5187</v>
      </c>
      <c r="H26" s="196">
        <f t="shared" si="0"/>
        <v>36313</v>
      </c>
      <c r="I26" s="282">
        <v>1</v>
      </c>
    </row>
    <row r="27" spans="1:9">
      <c r="A27" s="130" t="s">
        <v>421</v>
      </c>
      <c r="B27" s="128" t="s">
        <v>13</v>
      </c>
      <c r="C27" s="147">
        <v>2010</v>
      </c>
      <c r="D27" s="133">
        <v>2010</v>
      </c>
      <c r="E27" s="232">
        <v>48000</v>
      </c>
      <c r="F27" s="133">
        <v>0</v>
      </c>
      <c r="G27" s="232">
        <v>0</v>
      </c>
      <c r="H27" s="196">
        <f t="shared" si="0"/>
        <v>48000</v>
      </c>
      <c r="I27" s="282">
        <v>1</v>
      </c>
    </row>
    <row r="28" spans="1:9">
      <c r="A28" s="130" t="s">
        <v>424</v>
      </c>
      <c r="B28" s="128" t="s">
        <v>13</v>
      </c>
      <c r="C28" s="147">
        <v>2014</v>
      </c>
      <c r="D28" s="133">
        <v>2022</v>
      </c>
      <c r="E28" s="232">
        <v>29000</v>
      </c>
      <c r="F28" s="133">
        <v>0</v>
      </c>
      <c r="G28" s="232">
        <v>3625</v>
      </c>
      <c r="H28" s="196">
        <f t="shared" si="0"/>
        <v>25375</v>
      </c>
      <c r="I28" s="282">
        <v>1</v>
      </c>
    </row>
    <row r="29" spans="1:9">
      <c r="A29" s="130" t="s">
        <v>420</v>
      </c>
      <c r="B29" s="128" t="s">
        <v>13</v>
      </c>
      <c r="C29" s="147">
        <v>2019</v>
      </c>
      <c r="D29" s="133">
        <v>2019</v>
      </c>
      <c r="E29" s="232">
        <v>46024</v>
      </c>
      <c r="F29" s="133"/>
      <c r="G29" s="232">
        <v>23012</v>
      </c>
      <c r="H29" s="196">
        <f t="shared" si="0"/>
        <v>23012</v>
      </c>
      <c r="I29" s="282">
        <v>1</v>
      </c>
    </row>
    <row r="30" spans="1:9">
      <c r="A30" s="130" t="s">
        <v>420</v>
      </c>
      <c r="B30" s="128" t="s">
        <v>13</v>
      </c>
      <c r="C30" s="147">
        <v>2019</v>
      </c>
      <c r="D30" s="133">
        <v>2019</v>
      </c>
      <c r="E30" s="232">
        <v>44022</v>
      </c>
      <c r="F30" s="133"/>
      <c r="G30" s="232">
        <v>22011</v>
      </c>
      <c r="H30" s="196">
        <f t="shared" si="0"/>
        <v>22011</v>
      </c>
      <c r="I30" s="282">
        <v>1</v>
      </c>
    </row>
    <row r="31" spans="1:9">
      <c r="A31" s="130" t="s">
        <v>424</v>
      </c>
      <c r="B31" s="128" t="s">
        <v>13</v>
      </c>
      <c r="C31" s="147">
        <v>2021</v>
      </c>
      <c r="D31" s="133">
        <v>2021</v>
      </c>
      <c r="E31" s="232">
        <v>31789</v>
      </c>
      <c r="F31" s="133">
        <v>0</v>
      </c>
      <c r="G31" s="232">
        <v>7947</v>
      </c>
      <c r="H31" s="196">
        <f t="shared" si="0"/>
        <v>23842</v>
      </c>
      <c r="I31" s="282">
        <v>1</v>
      </c>
    </row>
    <row r="32" spans="1:9">
      <c r="A32" s="129" t="s">
        <v>425</v>
      </c>
      <c r="B32" s="128" t="s">
        <v>13</v>
      </c>
      <c r="C32" s="255">
        <v>2003</v>
      </c>
      <c r="D32" s="234">
        <v>2023</v>
      </c>
      <c r="E32" s="231">
        <v>212000</v>
      </c>
      <c r="F32" s="272"/>
      <c r="G32" s="231">
        <v>212000</v>
      </c>
      <c r="H32" s="275"/>
      <c r="I32" s="282">
        <v>1</v>
      </c>
    </row>
    <row r="33" spans="1:9">
      <c r="A33" s="129" t="s">
        <v>425</v>
      </c>
      <c r="B33" s="128" t="s">
        <v>13</v>
      </c>
      <c r="C33" s="255">
        <v>2005</v>
      </c>
      <c r="D33" s="234">
        <v>2005</v>
      </c>
      <c r="E33" s="231">
        <v>212000</v>
      </c>
      <c r="F33" s="272"/>
      <c r="G33" s="231">
        <v>212000</v>
      </c>
      <c r="H33" s="275"/>
      <c r="I33" s="282">
        <v>1</v>
      </c>
    </row>
    <row r="34" spans="1:9">
      <c r="A34" s="129" t="s">
        <v>425</v>
      </c>
      <c r="B34" s="128" t="s">
        <v>13</v>
      </c>
      <c r="C34" s="255">
        <v>2005</v>
      </c>
      <c r="D34" s="234">
        <v>38651</v>
      </c>
      <c r="E34" s="231">
        <v>212000</v>
      </c>
      <c r="F34" s="272"/>
      <c r="G34" s="231">
        <v>212000</v>
      </c>
      <c r="H34" s="275"/>
      <c r="I34" s="282">
        <v>1</v>
      </c>
    </row>
    <row r="35" spans="1:9">
      <c r="A35" s="129" t="s">
        <v>425</v>
      </c>
      <c r="B35" s="128" t="s">
        <v>13</v>
      </c>
      <c r="C35" s="255">
        <v>2005</v>
      </c>
      <c r="D35" s="234">
        <v>38667</v>
      </c>
      <c r="E35" s="231">
        <v>212000</v>
      </c>
      <c r="F35" s="272"/>
      <c r="G35" s="231">
        <v>212000</v>
      </c>
      <c r="H35" s="275"/>
      <c r="I35" s="282">
        <v>1</v>
      </c>
    </row>
    <row r="36" spans="1:9">
      <c r="A36" s="129" t="s">
        <v>425</v>
      </c>
      <c r="B36" s="128" t="s">
        <v>13</v>
      </c>
      <c r="C36" s="255">
        <v>2005</v>
      </c>
      <c r="D36" s="234">
        <v>38667</v>
      </c>
      <c r="E36" s="231">
        <v>212000</v>
      </c>
      <c r="F36" s="272"/>
      <c r="G36" s="231">
        <v>212000</v>
      </c>
      <c r="H36" s="275"/>
      <c r="I36" s="282">
        <v>1</v>
      </c>
    </row>
    <row r="37" spans="1:9">
      <c r="A37" s="129" t="s">
        <v>425</v>
      </c>
      <c r="B37" s="128" t="s">
        <v>13</v>
      </c>
      <c r="C37" s="255">
        <v>2006</v>
      </c>
      <c r="D37" s="234">
        <v>38891</v>
      </c>
      <c r="E37" s="231">
        <v>212000</v>
      </c>
      <c r="F37" s="272"/>
      <c r="G37" s="231">
        <v>212000</v>
      </c>
      <c r="H37" s="275"/>
      <c r="I37" s="282">
        <v>1</v>
      </c>
    </row>
    <row r="38" spans="1:9">
      <c r="A38" s="129" t="s">
        <v>426</v>
      </c>
      <c r="B38" s="128" t="s">
        <v>13</v>
      </c>
      <c r="C38" s="255">
        <v>2009</v>
      </c>
      <c r="D38" s="234">
        <v>40170</v>
      </c>
      <c r="E38" s="231">
        <v>255000</v>
      </c>
      <c r="F38" s="272"/>
      <c r="G38" s="231">
        <v>255000</v>
      </c>
      <c r="H38" s="275"/>
      <c r="I38" s="282">
        <v>1</v>
      </c>
    </row>
    <row r="39" spans="1:9">
      <c r="A39" s="129" t="s">
        <v>426</v>
      </c>
      <c r="B39" s="128" t="s">
        <v>13</v>
      </c>
      <c r="C39" s="255">
        <v>2009</v>
      </c>
      <c r="D39" s="234">
        <v>40170</v>
      </c>
      <c r="E39" s="231">
        <v>255000</v>
      </c>
      <c r="F39" s="272"/>
      <c r="G39" s="231">
        <v>255000</v>
      </c>
      <c r="H39" s="275"/>
      <c r="I39" s="282">
        <v>1</v>
      </c>
    </row>
    <row r="40" spans="1:9">
      <c r="A40" s="129" t="s">
        <v>426</v>
      </c>
      <c r="B40" s="128" t="s">
        <v>13</v>
      </c>
      <c r="C40" s="255">
        <v>2009</v>
      </c>
      <c r="D40" s="234">
        <v>40170</v>
      </c>
      <c r="E40" s="231">
        <v>255000</v>
      </c>
      <c r="F40" s="272"/>
      <c r="G40" s="231">
        <v>255000</v>
      </c>
      <c r="H40" s="275"/>
      <c r="I40" s="282">
        <v>1</v>
      </c>
    </row>
    <row r="41" spans="1:9">
      <c r="A41" s="129" t="s">
        <v>427</v>
      </c>
      <c r="B41" s="128" t="s">
        <v>13</v>
      </c>
      <c r="C41" s="255">
        <v>2011</v>
      </c>
      <c r="D41" s="234">
        <v>40858</v>
      </c>
      <c r="E41" s="231">
        <v>245000</v>
      </c>
      <c r="F41" s="272"/>
      <c r="G41" s="231">
        <v>245000</v>
      </c>
      <c r="H41" s="275"/>
      <c r="I41" s="282">
        <v>1</v>
      </c>
    </row>
    <row r="42" spans="1:9">
      <c r="A42" s="129" t="s">
        <v>427</v>
      </c>
      <c r="B42" s="128" t="s">
        <v>13</v>
      </c>
      <c r="C42" s="255">
        <v>2011</v>
      </c>
      <c r="D42" s="234">
        <v>40898</v>
      </c>
      <c r="E42" s="231">
        <v>245000</v>
      </c>
      <c r="F42" s="272"/>
      <c r="G42" s="231">
        <v>245000</v>
      </c>
      <c r="H42" s="275"/>
      <c r="I42" s="282">
        <v>1</v>
      </c>
    </row>
    <row r="43" spans="1:9">
      <c r="A43" s="129" t="s">
        <v>428</v>
      </c>
      <c r="B43" s="128" t="s">
        <v>13</v>
      </c>
      <c r="C43" s="255">
        <v>2013</v>
      </c>
      <c r="D43" s="234">
        <v>41617</v>
      </c>
      <c r="E43" s="231">
        <v>240000</v>
      </c>
      <c r="F43" s="272"/>
      <c r="G43" s="231">
        <v>240000</v>
      </c>
      <c r="H43" s="275"/>
      <c r="I43" s="282">
        <v>1</v>
      </c>
    </row>
    <row r="44" spans="1:9">
      <c r="A44" s="129" t="s">
        <v>428</v>
      </c>
      <c r="B44" s="128" t="s">
        <v>13</v>
      </c>
      <c r="C44" s="255">
        <v>2013</v>
      </c>
      <c r="D44" s="234">
        <v>41617</v>
      </c>
      <c r="E44" s="231">
        <v>240000</v>
      </c>
      <c r="F44" s="272"/>
      <c r="G44" s="231">
        <v>240000</v>
      </c>
      <c r="H44" s="275"/>
      <c r="I44" s="282">
        <v>1</v>
      </c>
    </row>
    <row r="45" spans="1:9">
      <c r="A45" s="129" t="s">
        <v>427</v>
      </c>
      <c r="B45" s="128" t="s">
        <v>13</v>
      </c>
      <c r="C45" s="255">
        <v>2014</v>
      </c>
      <c r="D45" s="234">
        <v>41908</v>
      </c>
      <c r="E45" s="231">
        <v>245000</v>
      </c>
      <c r="F45" s="272"/>
      <c r="G45" s="231">
        <v>245000</v>
      </c>
      <c r="H45" s="275"/>
      <c r="I45" s="282">
        <v>1</v>
      </c>
    </row>
    <row r="46" spans="1:9">
      <c r="A46" s="129" t="s">
        <v>428</v>
      </c>
      <c r="B46" s="128" t="s">
        <v>13</v>
      </c>
      <c r="C46" s="255">
        <v>2014</v>
      </c>
      <c r="D46" s="234">
        <v>41971</v>
      </c>
      <c r="E46" s="231">
        <v>240000</v>
      </c>
      <c r="F46" s="272"/>
      <c r="G46" s="231">
        <v>240000</v>
      </c>
      <c r="H46" s="275"/>
      <c r="I46" s="282">
        <v>1</v>
      </c>
    </row>
    <row r="47" spans="1:9">
      <c r="A47" s="129" t="s">
        <v>428</v>
      </c>
      <c r="B47" s="128" t="s">
        <v>13</v>
      </c>
      <c r="C47" s="255">
        <v>2015</v>
      </c>
      <c r="D47" s="234">
        <v>42361</v>
      </c>
      <c r="E47" s="231">
        <v>245000</v>
      </c>
      <c r="F47" s="272"/>
      <c r="G47" s="231">
        <v>245000</v>
      </c>
      <c r="H47" s="275"/>
      <c r="I47" s="282">
        <v>1</v>
      </c>
    </row>
    <row r="48" spans="1:9">
      <c r="A48" s="129" t="s">
        <v>428</v>
      </c>
      <c r="B48" s="128" t="s">
        <v>13</v>
      </c>
      <c r="C48" s="255">
        <v>2016</v>
      </c>
      <c r="D48" s="234">
        <v>42586</v>
      </c>
      <c r="E48" s="231">
        <v>245000</v>
      </c>
      <c r="F48" s="272"/>
      <c r="G48" s="231">
        <v>160208.32999999999</v>
      </c>
      <c r="H48" s="275">
        <v>84791.67</v>
      </c>
      <c r="I48" s="282">
        <v>1</v>
      </c>
    </row>
    <row r="49" spans="1:9">
      <c r="A49" s="129" t="s">
        <v>428</v>
      </c>
      <c r="B49" s="128" t="s">
        <v>13</v>
      </c>
      <c r="C49" s="255">
        <v>2016</v>
      </c>
      <c r="D49" s="234">
        <v>42657</v>
      </c>
      <c r="E49" s="231">
        <v>245000</v>
      </c>
      <c r="F49" s="272"/>
      <c r="G49" s="231">
        <v>160208.32999999999</v>
      </c>
      <c r="H49" s="275">
        <v>84791.67</v>
      </c>
      <c r="I49" s="282">
        <v>1</v>
      </c>
    </row>
    <row r="50" spans="1:9">
      <c r="A50" s="129" t="s">
        <v>429</v>
      </c>
      <c r="B50" s="128" t="s">
        <v>13</v>
      </c>
      <c r="C50" s="255">
        <v>2008</v>
      </c>
      <c r="D50" s="234">
        <v>44652</v>
      </c>
      <c r="E50" s="231">
        <v>20000</v>
      </c>
      <c r="F50" s="272"/>
      <c r="G50" s="231">
        <v>20000</v>
      </c>
      <c r="H50" s="275"/>
      <c r="I50" s="282">
        <v>1</v>
      </c>
    </row>
    <row r="51" spans="1:9">
      <c r="A51" s="129" t="s">
        <v>299</v>
      </c>
      <c r="B51" s="110" t="s">
        <v>430</v>
      </c>
      <c r="C51" s="255">
        <v>38556</v>
      </c>
      <c r="D51" s="230">
        <v>38561</v>
      </c>
      <c r="E51" s="231">
        <v>53276</v>
      </c>
      <c r="F51" s="271" t="s">
        <v>14</v>
      </c>
      <c r="G51" s="231">
        <v>53276</v>
      </c>
      <c r="H51" s="276">
        <v>0</v>
      </c>
      <c r="I51" s="281">
        <v>1</v>
      </c>
    </row>
    <row r="52" spans="1:9">
      <c r="A52" s="129" t="s">
        <v>310</v>
      </c>
      <c r="B52" s="110" t="s">
        <v>430</v>
      </c>
      <c r="C52" s="255">
        <v>38770</v>
      </c>
      <c r="D52" s="230">
        <v>38793</v>
      </c>
      <c r="E52" s="231">
        <v>56686</v>
      </c>
      <c r="F52" s="271" t="s">
        <v>14</v>
      </c>
      <c r="G52" s="231">
        <v>56686</v>
      </c>
      <c r="H52" s="276">
        <v>0</v>
      </c>
      <c r="I52" s="281">
        <v>1</v>
      </c>
    </row>
    <row r="53" spans="1:9">
      <c r="A53" s="129" t="s">
        <v>299</v>
      </c>
      <c r="B53" s="110" t="s">
        <v>430</v>
      </c>
      <c r="C53" s="255">
        <v>38835</v>
      </c>
      <c r="D53" s="230">
        <v>41802</v>
      </c>
      <c r="E53" s="231">
        <v>5268</v>
      </c>
      <c r="F53" s="271" t="s">
        <v>11</v>
      </c>
      <c r="G53" s="231">
        <v>5268</v>
      </c>
      <c r="H53" s="276">
        <v>0</v>
      </c>
      <c r="I53" s="281">
        <v>1</v>
      </c>
    </row>
    <row r="54" spans="1:9">
      <c r="A54" s="129" t="s">
        <v>431</v>
      </c>
      <c r="B54" s="110" t="s">
        <v>430</v>
      </c>
      <c r="C54" s="255">
        <v>36875</v>
      </c>
      <c r="D54" s="148">
        <v>2000</v>
      </c>
      <c r="E54" s="231">
        <v>197374.84</v>
      </c>
      <c r="F54" s="271" t="s">
        <v>11</v>
      </c>
      <c r="G54" s="231">
        <v>197374.84</v>
      </c>
      <c r="H54" s="276">
        <v>0</v>
      </c>
      <c r="I54" s="281">
        <v>1</v>
      </c>
    </row>
    <row r="55" spans="1:9">
      <c r="A55" s="129" t="s">
        <v>431</v>
      </c>
      <c r="B55" s="110" t="s">
        <v>430</v>
      </c>
      <c r="C55" s="255">
        <v>36889</v>
      </c>
      <c r="D55" s="148">
        <v>2000</v>
      </c>
      <c r="E55" s="231">
        <v>185475.35</v>
      </c>
      <c r="F55" s="271" t="s">
        <v>11</v>
      </c>
      <c r="G55" s="231">
        <v>185475.35</v>
      </c>
      <c r="H55" s="276">
        <v>0</v>
      </c>
      <c r="I55" s="281">
        <v>1</v>
      </c>
    </row>
    <row r="56" spans="1:9">
      <c r="A56" s="129" t="s">
        <v>432</v>
      </c>
      <c r="B56" s="110" t="s">
        <v>430</v>
      </c>
      <c r="C56" s="255">
        <v>38688</v>
      </c>
      <c r="D56" s="148">
        <v>2005</v>
      </c>
      <c r="E56" s="231" t="s">
        <v>433</v>
      </c>
      <c r="F56" s="271" t="s">
        <v>11</v>
      </c>
      <c r="G56" s="231">
        <v>222242.38</v>
      </c>
      <c r="H56" s="276">
        <v>0</v>
      </c>
      <c r="I56" s="281">
        <v>1</v>
      </c>
    </row>
    <row r="57" spans="1:9">
      <c r="A57" s="129" t="s">
        <v>434</v>
      </c>
      <c r="B57" s="110" t="s">
        <v>430</v>
      </c>
      <c r="C57" s="255">
        <v>40140</v>
      </c>
      <c r="D57" s="148">
        <v>2009</v>
      </c>
      <c r="E57" s="231">
        <v>88850</v>
      </c>
      <c r="F57" s="271" t="s">
        <v>11</v>
      </c>
      <c r="G57" s="231">
        <v>88850</v>
      </c>
      <c r="H57" s="276">
        <v>0</v>
      </c>
      <c r="I57" s="281">
        <v>1</v>
      </c>
    </row>
    <row r="58" spans="1:9">
      <c r="A58" s="129" t="s">
        <v>435</v>
      </c>
      <c r="B58" s="110" t="s">
        <v>430</v>
      </c>
      <c r="C58" s="255">
        <v>38085</v>
      </c>
      <c r="D58" s="148">
        <v>2012</v>
      </c>
      <c r="E58" s="231">
        <v>21600</v>
      </c>
      <c r="F58" s="271" t="s">
        <v>11</v>
      </c>
      <c r="G58" s="231">
        <v>21600</v>
      </c>
      <c r="H58" s="276">
        <v>0</v>
      </c>
      <c r="I58" s="281">
        <v>1</v>
      </c>
    </row>
    <row r="59" spans="1:9">
      <c r="A59" s="129" t="s">
        <v>436</v>
      </c>
      <c r="B59" s="110" t="s">
        <v>430</v>
      </c>
      <c r="C59" s="255">
        <v>41920</v>
      </c>
      <c r="D59" s="148">
        <v>2014</v>
      </c>
      <c r="E59" s="231">
        <v>130000</v>
      </c>
      <c r="F59" s="271" t="s">
        <v>11</v>
      </c>
      <c r="G59" s="231">
        <v>130000</v>
      </c>
      <c r="H59" s="276">
        <v>0</v>
      </c>
      <c r="I59" s="281">
        <v>1</v>
      </c>
    </row>
    <row r="60" spans="1:9">
      <c r="A60" s="129" t="s">
        <v>437</v>
      </c>
      <c r="B60" s="110" t="s">
        <v>430</v>
      </c>
      <c r="C60" s="255">
        <v>42152</v>
      </c>
      <c r="D60" s="148">
        <v>2022</v>
      </c>
      <c r="E60" s="231">
        <v>51000</v>
      </c>
      <c r="F60" s="271" t="s">
        <v>11</v>
      </c>
      <c r="G60" s="231">
        <v>6375</v>
      </c>
      <c r="H60" s="276">
        <v>44625</v>
      </c>
      <c r="I60" s="281">
        <v>1</v>
      </c>
    </row>
    <row r="61" spans="1:9">
      <c r="A61" s="129" t="s">
        <v>438</v>
      </c>
      <c r="B61" s="110" t="s">
        <v>430</v>
      </c>
      <c r="C61" s="255">
        <v>40444</v>
      </c>
      <c r="D61" s="148">
        <v>2022</v>
      </c>
      <c r="E61" s="210">
        <v>18735.34</v>
      </c>
      <c r="F61" s="273" t="s">
        <v>11</v>
      </c>
      <c r="G61" s="210">
        <v>1746.44</v>
      </c>
      <c r="H61" s="235">
        <f t="shared" ref="H61:H62" si="1">E61-G61</f>
        <v>16988.900000000001</v>
      </c>
      <c r="I61" s="281">
        <v>1</v>
      </c>
    </row>
    <row r="62" spans="1:9">
      <c r="A62" s="129" t="s">
        <v>439</v>
      </c>
      <c r="B62" s="110" t="s">
        <v>430</v>
      </c>
      <c r="C62" s="255">
        <v>39871</v>
      </c>
      <c r="D62" s="148">
        <v>2022</v>
      </c>
      <c r="E62" s="210">
        <v>23360.66</v>
      </c>
      <c r="F62" s="273" t="s">
        <v>11</v>
      </c>
      <c r="G62" s="210">
        <v>0</v>
      </c>
      <c r="H62" s="235">
        <f t="shared" si="1"/>
        <v>23360.66</v>
      </c>
      <c r="I62" s="281">
        <v>1</v>
      </c>
    </row>
    <row r="63" spans="1:9">
      <c r="A63" s="130" t="s">
        <v>440</v>
      </c>
      <c r="B63" s="128" t="s">
        <v>84</v>
      </c>
      <c r="C63" s="147">
        <v>2011</v>
      </c>
      <c r="D63" s="133">
        <v>2014</v>
      </c>
      <c r="E63" s="210">
        <v>20000</v>
      </c>
      <c r="F63" s="133">
        <v>0</v>
      </c>
      <c r="G63" s="210">
        <v>20000</v>
      </c>
      <c r="H63" s="91">
        <v>0</v>
      </c>
      <c r="I63" s="281">
        <v>1</v>
      </c>
    </row>
    <row r="64" spans="1:9">
      <c r="A64" s="132" t="s">
        <v>441</v>
      </c>
      <c r="B64" s="127" t="s">
        <v>13</v>
      </c>
      <c r="C64" s="92">
        <v>1999</v>
      </c>
      <c r="D64" s="97">
        <v>2011</v>
      </c>
      <c r="E64" s="171">
        <v>30920.2</v>
      </c>
      <c r="G64" s="171">
        <v>27289.67</v>
      </c>
      <c r="H64" s="111">
        <v>3630.53</v>
      </c>
      <c r="I64" s="281">
        <v>1</v>
      </c>
    </row>
    <row r="65" spans="1:9">
      <c r="A65" s="129" t="s">
        <v>442</v>
      </c>
      <c r="B65" s="123" t="s">
        <v>84</v>
      </c>
      <c r="C65" s="255">
        <v>2006</v>
      </c>
      <c r="D65" s="148">
        <v>2006</v>
      </c>
      <c r="E65" s="203">
        <v>115274.44</v>
      </c>
      <c r="F65" s="101" t="s">
        <v>14</v>
      </c>
      <c r="G65" s="203">
        <v>115274.44</v>
      </c>
      <c r="H65" s="109">
        <v>0</v>
      </c>
      <c r="I65" s="281">
        <v>1</v>
      </c>
    </row>
    <row r="66" spans="1:9">
      <c r="A66" s="129" t="s">
        <v>442</v>
      </c>
      <c r="B66" s="123" t="s">
        <v>84</v>
      </c>
      <c r="C66" s="255">
        <v>2006</v>
      </c>
      <c r="D66" s="148">
        <v>2006</v>
      </c>
      <c r="E66" s="203">
        <v>115274.44</v>
      </c>
      <c r="F66" s="101" t="s">
        <v>14</v>
      </c>
      <c r="G66" s="203">
        <v>115274.44</v>
      </c>
      <c r="H66" s="109">
        <v>0</v>
      </c>
      <c r="I66" s="281">
        <v>1</v>
      </c>
    </row>
    <row r="67" spans="1:9">
      <c r="A67" s="129" t="s">
        <v>64</v>
      </c>
      <c r="B67" s="123" t="s">
        <v>84</v>
      </c>
      <c r="C67" s="255">
        <v>2006</v>
      </c>
      <c r="D67" s="148">
        <v>2006</v>
      </c>
      <c r="E67" s="203">
        <v>158274.44</v>
      </c>
      <c r="F67" s="101" t="s">
        <v>14</v>
      </c>
      <c r="G67" s="203">
        <v>158274.44</v>
      </c>
      <c r="H67" s="109">
        <v>0</v>
      </c>
      <c r="I67" s="281">
        <v>1</v>
      </c>
    </row>
    <row r="68" spans="1:9">
      <c r="A68" s="129" t="s">
        <v>64</v>
      </c>
      <c r="B68" s="123" t="s">
        <v>84</v>
      </c>
      <c r="C68" s="255">
        <v>2006</v>
      </c>
      <c r="D68" s="148">
        <v>2006</v>
      </c>
      <c r="E68" s="203">
        <v>115274.44</v>
      </c>
      <c r="F68" s="101" t="s">
        <v>14</v>
      </c>
      <c r="G68" s="203">
        <v>115274.44</v>
      </c>
      <c r="H68" s="109">
        <v>0</v>
      </c>
      <c r="I68" s="281">
        <v>1</v>
      </c>
    </row>
    <row r="69" spans="1:9">
      <c r="A69" s="129" t="s">
        <v>64</v>
      </c>
      <c r="B69" s="123" t="s">
        <v>84</v>
      </c>
      <c r="C69" s="255">
        <v>2006</v>
      </c>
      <c r="D69" s="148">
        <v>2006</v>
      </c>
      <c r="E69" s="203">
        <v>158274.44</v>
      </c>
      <c r="F69" s="101" t="s">
        <v>14</v>
      </c>
      <c r="G69" s="203">
        <v>158274.44</v>
      </c>
      <c r="H69" s="109">
        <v>0</v>
      </c>
      <c r="I69" s="281">
        <v>1</v>
      </c>
    </row>
    <row r="70" spans="1:9">
      <c r="A70" s="129" t="s">
        <v>64</v>
      </c>
      <c r="B70" s="123" t="s">
        <v>84</v>
      </c>
      <c r="C70" s="255">
        <v>2006</v>
      </c>
      <c r="D70" s="148">
        <v>2006</v>
      </c>
      <c r="E70" s="203">
        <v>158274.44</v>
      </c>
      <c r="F70" s="101" t="s">
        <v>14</v>
      </c>
      <c r="G70" s="203">
        <v>158274.44</v>
      </c>
      <c r="H70" s="109">
        <v>0</v>
      </c>
      <c r="I70" s="281">
        <v>1</v>
      </c>
    </row>
    <row r="71" spans="1:9">
      <c r="A71" s="129" t="s">
        <v>64</v>
      </c>
      <c r="B71" s="123" t="s">
        <v>84</v>
      </c>
      <c r="C71" s="255">
        <v>2006</v>
      </c>
      <c r="D71" s="148">
        <v>2006</v>
      </c>
      <c r="E71" s="203">
        <v>158274.44</v>
      </c>
      <c r="F71" s="101" t="s">
        <v>14</v>
      </c>
      <c r="G71" s="203">
        <v>158274.44</v>
      </c>
      <c r="H71" s="109">
        <v>0</v>
      </c>
      <c r="I71" s="281">
        <v>1</v>
      </c>
    </row>
    <row r="72" spans="1:9">
      <c r="A72" s="129" t="s">
        <v>443</v>
      </c>
      <c r="B72" s="123" t="s">
        <v>84</v>
      </c>
      <c r="C72" s="255">
        <v>2000</v>
      </c>
      <c r="D72" s="148">
        <v>2017</v>
      </c>
      <c r="E72" s="203">
        <v>5000</v>
      </c>
      <c r="F72" s="101" t="s">
        <v>11</v>
      </c>
      <c r="G72" s="203">
        <v>5000</v>
      </c>
      <c r="H72" s="109">
        <v>0</v>
      </c>
      <c r="I72" s="281">
        <v>1</v>
      </c>
    </row>
    <row r="73" spans="1:9">
      <c r="A73" s="129" t="s">
        <v>444</v>
      </c>
      <c r="B73" s="123" t="s">
        <v>84</v>
      </c>
      <c r="C73" s="255">
        <v>2005</v>
      </c>
      <c r="D73" s="148">
        <v>2017</v>
      </c>
      <c r="E73" s="203">
        <v>5000</v>
      </c>
      <c r="F73" s="101" t="s">
        <v>11</v>
      </c>
      <c r="G73" s="203">
        <v>5000</v>
      </c>
      <c r="H73" s="109">
        <v>0</v>
      </c>
      <c r="I73" s="281">
        <v>1</v>
      </c>
    </row>
    <row r="74" spans="1:9">
      <c r="A74" s="129" t="s">
        <v>445</v>
      </c>
      <c r="B74" s="123" t="s">
        <v>84</v>
      </c>
      <c r="C74" s="255">
        <v>2003</v>
      </c>
      <c r="D74" s="148">
        <v>2019</v>
      </c>
      <c r="E74" s="203">
        <v>39980</v>
      </c>
      <c r="F74" s="101" t="s">
        <v>11</v>
      </c>
      <c r="G74" s="203">
        <v>19239.830000000002</v>
      </c>
      <c r="H74" s="109">
        <v>20740.169999999998</v>
      </c>
      <c r="I74" s="281">
        <v>1</v>
      </c>
    </row>
    <row r="75" spans="1:9">
      <c r="A75" s="129" t="s">
        <v>445</v>
      </c>
      <c r="B75" s="123" t="s">
        <v>84</v>
      </c>
      <c r="C75" s="255">
        <v>2003</v>
      </c>
      <c r="D75" s="148">
        <v>2019</v>
      </c>
      <c r="E75" s="203">
        <v>39980</v>
      </c>
      <c r="F75" s="101" t="s">
        <v>11</v>
      </c>
      <c r="G75" s="203">
        <v>19239.830000000002</v>
      </c>
      <c r="H75" s="109">
        <v>20740.169999999998</v>
      </c>
      <c r="I75" s="281">
        <v>1</v>
      </c>
    </row>
    <row r="76" spans="1:9">
      <c r="A76" s="129" t="s">
        <v>445</v>
      </c>
      <c r="B76" s="123" t="s">
        <v>84</v>
      </c>
      <c r="C76" s="255">
        <v>2003</v>
      </c>
      <c r="D76" s="148">
        <v>2019</v>
      </c>
      <c r="E76" s="203">
        <v>39580</v>
      </c>
      <c r="F76" s="101" t="s">
        <v>11</v>
      </c>
      <c r="G76" s="203">
        <v>19092.830000000002</v>
      </c>
      <c r="H76" s="109">
        <v>20487.169999999998</v>
      </c>
      <c r="I76" s="281">
        <v>1</v>
      </c>
    </row>
    <row r="77" spans="1:9">
      <c r="A77" s="129" t="s">
        <v>446</v>
      </c>
      <c r="B77" s="123" t="s">
        <v>84</v>
      </c>
      <c r="C77" s="255">
        <v>2019</v>
      </c>
      <c r="D77" s="148">
        <v>2019</v>
      </c>
      <c r="E77" s="203">
        <v>245938.52</v>
      </c>
      <c r="F77" s="101" t="s">
        <v>14</v>
      </c>
      <c r="G77" s="203">
        <v>122969.24</v>
      </c>
      <c r="H77" s="109">
        <v>122969.28</v>
      </c>
      <c r="I77" s="281">
        <v>1</v>
      </c>
    </row>
    <row r="78" spans="1:9">
      <c r="A78" s="129" t="s">
        <v>446</v>
      </c>
      <c r="B78" s="123" t="s">
        <v>84</v>
      </c>
      <c r="C78" s="255">
        <v>2019</v>
      </c>
      <c r="D78" s="148">
        <v>2019</v>
      </c>
      <c r="E78" s="203">
        <v>245938.52</v>
      </c>
      <c r="F78" s="101" t="s">
        <v>14</v>
      </c>
      <c r="G78" s="203">
        <v>122969.24</v>
      </c>
      <c r="H78" s="109">
        <v>122969.28</v>
      </c>
      <c r="I78" s="281">
        <v>1</v>
      </c>
    </row>
    <row r="79" spans="1:9">
      <c r="A79" s="129" t="s">
        <v>446</v>
      </c>
      <c r="B79" s="123" t="s">
        <v>84</v>
      </c>
      <c r="C79" s="255">
        <v>2019</v>
      </c>
      <c r="D79" s="148">
        <v>2019</v>
      </c>
      <c r="E79" s="203">
        <v>245938.52</v>
      </c>
      <c r="F79" s="101" t="s">
        <v>14</v>
      </c>
      <c r="G79" s="203">
        <v>122969.24</v>
      </c>
      <c r="H79" s="109">
        <v>122969.28</v>
      </c>
      <c r="I79" s="281">
        <v>1</v>
      </c>
    </row>
    <row r="80" spans="1:9">
      <c r="A80" s="129" t="s">
        <v>446</v>
      </c>
      <c r="B80" s="123" t="s">
        <v>84</v>
      </c>
      <c r="C80" s="255">
        <v>2019</v>
      </c>
      <c r="D80" s="148">
        <v>2019</v>
      </c>
      <c r="E80" s="203">
        <v>245938.52</v>
      </c>
      <c r="F80" s="101" t="s">
        <v>14</v>
      </c>
      <c r="G80" s="203">
        <v>122969.24</v>
      </c>
      <c r="H80" s="109">
        <v>122969.28</v>
      </c>
      <c r="I80" s="281">
        <v>1</v>
      </c>
    </row>
    <row r="81" spans="1:9">
      <c r="A81" s="129" t="s">
        <v>446</v>
      </c>
      <c r="B81" s="123" t="s">
        <v>84</v>
      </c>
      <c r="C81" s="255">
        <v>2019</v>
      </c>
      <c r="D81" s="148">
        <v>2019</v>
      </c>
      <c r="E81" s="203">
        <v>245938.52</v>
      </c>
      <c r="F81" s="101" t="s">
        <v>14</v>
      </c>
      <c r="G81" s="203">
        <v>122969.24</v>
      </c>
      <c r="H81" s="109">
        <v>122969.28</v>
      </c>
      <c r="I81" s="281">
        <v>1</v>
      </c>
    </row>
    <row r="82" spans="1:9">
      <c r="A82" s="129" t="s">
        <v>445</v>
      </c>
      <c r="B82" s="123" t="s">
        <v>84</v>
      </c>
      <c r="C82" s="255">
        <v>2003</v>
      </c>
      <c r="D82" s="148">
        <v>2021</v>
      </c>
      <c r="E82" s="203">
        <v>31785.98</v>
      </c>
      <c r="F82" s="101" t="s">
        <v>11</v>
      </c>
      <c r="G82" s="203">
        <v>3973.25</v>
      </c>
      <c r="H82" s="109">
        <v>27812.73</v>
      </c>
      <c r="I82" s="281">
        <v>1</v>
      </c>
    </row>
    <row r="83" spans="1:9">
      <c r="A83" s="129" t="s">
        <v>447</v>
      </c>
      <c r="B83" s="123" t="s">
        <v>84</v>
      </c>
      <c r="C83" s="255">
        <v>2022</v>
      </c>
      <c r="D83" s="148">
        <v>2022</v>
      </c>
      <c r="E83" s="203">
        <v>220798.07</v>
      </c>
      <c r="F83" s="101" t="s">
        <v>14</v>
      </c>
      <c r="G83" s="203">
        <v>0</v>
      </c>
      <c r="H83" s="109">
        <v>220798.07</v>
      </c>
      <c r="I83" s="281">
        <v>1</v>
      </c>
    </row>
    <row r="84" spans="1:9">
      <c r="A84" s="129" t="s">
        <v>448</v>
      </c>
      <c r="B84" s="123" t="s">
        <v>84</v>
      </c>
      <c r="C84" s="255">
        <v>2001</v>
      </c>
      <c r="D84" s="148">
        <v>2001</v>
      </c>
      <c r="E84" s="203">
        <v>183772.58</v>
      </c>
      <c r="F84" s="101" t="s">
        <v>11</v>
      </c>
      <c r="G84" s="203">
        <v>1873772.58</v>
      </c>
      <c r="H84" s="109">
        <v>0</v>
      </c>
      <c r="I84" s="281">
        <v>1</v>
      </c>
    </row>
    <row r="85" spans="1:9">
      <c r="A85" s="129" t="s">
        <v>449</v>
      </c>
      <c r="B85" s="123" t="s">
        <v>84</v>
      </c>
      <c r="C85" s="255">
        <v>2016</v>
      </c>
      <c r="D85" s="148">
        <v>2016</v>
      </c>
      <c r="E85" s="203">
        <v>28950</v>
      </c>
      <c r="F85" s="101" t="s">
        <v>11</v>
      </c>
      <c r="G85" s="203">
        <v>28950</v>
      </c>
      <c r="H85" s="109">
        <v>0</v>
      </c>
      <c r="I85" s="281">
        <v>1</v>
      </c>
    </row>
    <row r="86" spans="1:9">
      <c r="A86" s="129" t="s">
        <v>449</v>
      </c>
      <c r="B86" s="123" t="s">
        <v>84</v>
      </c>
      <c r="C86" s="255">
        <v>2016</v>
      </c>
      <c r="D86" s="148">
        <v>2016</v>
      </c>
      <c r="E86" s="203">
        <v>28950</v>
      </c>
      <c r="F86" s="101" t="s">
        <v>11</v>
      </c>
      <c r="G86" s="203">
        <v>28950</v>
      </c>
      <c r="H86" s="109">
        <v>0</v>
      </c>
      <c r="I86" s="281">
        <v>1</v>
      </c>
    </row>
    <row r="87" spans="1:9">
      <c r="A87" s="129" t="s">
        <v>306</v>
      </c>
      <c r="B87" s="123" t="s">
        <v>84</v>
      </c>
      <c r="C87" s="255">
        <v>2013</v>
      </c>
      <c r="D87" s="148">
        <v>2019</v>
      </c>
      <c r="E87" s="203">
        <v>37420</v>
      </c>
      <c r="F87" s="101" t="s">
        <v>11</v>
      </c>
      <c r="G87" s="203">
        <v>18713</v>
      </c>
      <c r="H87" s="109">
        <v>18710</v>
      </c>
      <c r="I87" s="281">
        <v>1</v>
      </c>
    </row>
    <row r="88" spans="1:9">
      <c r="A88" s="129" t="s">
        <v>450</v>
      </c>
      <c r="B88" s="123" t="s">
        <v>84</v>
      </c>
      <c r="C88" s="255">
        <v>2020</v>
      </c>
      <c r="D88" s="148">
        <v>2020</v>
      </c>
      <c r="E88" s="203">
        <v>32096.51</v>
      </c>
      <c r="F88" s="101" t="s">
        <v>11</v>
      </c>
      <c r="G88" s="203">
        <v>8024</v>
      </c>
      <c r="H88" s="109">
        <v>24072.51</v>
      </c>
      <c r="I88" s="281">
        <v>1</v>
      </c>
    </row>
    <row r="89" spans="1:9">
      <c r="A89" s="130" t="s">
        <v>451</v>
      </c>
      <c r="B89" s="123" t="s">
        <v>84</v>
      </c>
      <c r="C89" s="147">
        <v>38415</v>
      </c>
      <c r="D89" s="133">
        <v>2012</v>
      </c>
      <c r="E89" s="232">
        <v>23240.38</v>
      </c>
      <c r="F89" s="133"/>
      <c r="G89" s="232">
        <v>23240.38</v>
      </c>
      <c r="H89" s="91"/>
      <c r="I89" s="281">
        <v>1</v>
      </c>
    </row>
    <row r="90" spans="1:9">
      <c r="A90" s="130" t="s">
        <v>452</v>
      </c>
      <c r="B90" s="123" t="s">
        <v>84</v>
      </c>
      <c r="C90" s="147">
        <v>38079</v>
      </c>
      <c r="D90" s="133">
        <v>2019</v>
      </c>
      <c r="E90" s="232">
        <v>4000</v>
      </c>
      <c r="F90" s="133"/>
      <c r="G90" s="232">
        <v>4000</v>
      </c>
      <c r="H90" s="91"/>
      <c r="I90" s="281">
        <v>1</v>
      </c>
    </row>
    <row r="91" spans="1:9">
      <c r="A91" s="130" t="s">
        <v>453</v>
      </c>
      <c r="B91" s="123" t="s">
        <v>84</v>
      </c>
      <c r="C91" s="147">
        <v>38462</v>
      </c>
      <c r="D91" s="133">
        <v>2004</v>
      </c>
      <c r="E91" s="232">
        <v>173000</v>
      </c>
      <c r="F91" s="133"/>
      <c r="G91" s="232">
        <v>173000</v>
      </c>
      <c r="H91" s="91"/>
      <c r="I91" s="281">
        <v>1</v>
      </c>
    </row>
    <row r="92" spans="1:9">
      <c r="A92" s="130" t="s">
        <v>454</v>
      </c>
      <c r="B92" s="123" t="s">
        <v>84</v>
      </c>
      <c r="C92" s="147">
        <v>38548</v>
      </c>
      <c r="D92" s="133">
        <v>2005</v>
      </c>
      <c r="E92" s="232">
        <v>182142.67</v>
      </c>
      <c r="F92" s="133"/>
      <c r="G92" s="232">
        <v>182142.67</v>
      </c>
      <c r="H92" s="91"/>
      <c r="I92" s="281">
        <v>1</v>
      </c>
    </row>
    <row r="93" spans="1:9">
      <c r="A93" s="130" t="s">
        <v>455</v>
      </c>
      <c r="B93" s="123" t="s">
        <v>84</v>
      </c>
      <c r="C93" s="147">
        <v>36280</v>
      </c>
      <c r="D93" s="133">
        <v>2019</v>
      </c>
      <c r="E93" s="171">
        <v>7000</v>
      </c>
      <c r="F93" s="133"/>
      <c r="G93" s="232">
        <v>7000</v>
      </c>
      <c r="H93" s="91"/>
      <c r="I93" s="281">
        <v>1</v>
      </c>
    </row>
    <row r="94" spans="1:9">
      <c r="A94" s="236" t="s">
        <v>456</v>
      </c>
      <c r="B94" s="123" t="s">
        <v>84</v>
      </c>
      <c r="C94" s="256">
        <v>2002</v>
      </c>
      <c r="D94" s="149">
        <v>2015</v>
      </c>
      <c r="E94" s="113">
        <v>120000</v>
      </c>
      <c r="F94" s="133"/>
      <c r="G94" s="113">
        <v>30500</v>
      </c>
      <c r="H94" s="144" t="s">
        <v>94</v>
      </c>
      <c r="I94" s="281">
        <v>1</v>
      </c>
    </row>
    <row r="95" spans="1:9">
      <c r="A95" s="236" t="s">
        <v>457</v>
      </c>
      <c r="B95" s="123" t="s">
        <v>84</v>
      </c>
      <c r="C95" s="256">
        <v>2002</v>
      </c>
      <c r="D95" s="149">
        <v>2013</v>
      </c>
      <c r="E95" s="113">
        <v>70000</v>
      </c>
      <c r="F95" s="133"/>
      <c r="G95" s="113">
        <v>70000</v>
      </c>
      <c r="H95" s="144">
        <v>39500</v>
      </c>
      <c r="I95" s="281">
        <v>1</v>
      </c>
    </row>
    <row r="96" spans="1:9">
      <c r="A96" s="236" t="s">
        <v>457</v>
      </c>
      <c r="B96" s="123" t="s">
        <v>84</v>
      </c>
      <c r="C96" s="256">
        <v>2002</v>
      </c>
      <c r="D96" s="149">
        <v>2013</v>
      </c>
      <c r="E96" s="113">
        <v>70000</v>
      </c>
      <c r="F96" s="133"/>
      <c r="G96" s="113">
        <v>11200</v>
      </c>
      <c r="H96" s="144" t="s">
        <v>94</v>
      </c>
      <c r="I96" s="281">
        <v>1</v>
      </c>
    </row>
    <row r="97" spans="1:9">
      <c r="A97" s="236" t="s">
        <v>230</v>
      </c>
      <c r="B97" s="123" t="s">
        <v>84</v>
      </c>
      <c r="C97" s="256">
        <v>2002</v>
      </c>
      <c r="D97" s="149">
        <v>2014</v>
      </c>
      <c r="E97" s="113">
        <v>20000</v>
      </c>
      <c r="F97" s="133"/>
      <c r="G97" s="113">
        <v>11200</v>
      </c>
      <c r="H97" s="144">
        <v>8800</v>
      </c>
      <c r="I97" s="281">
        <v>1</v>
      </c>
    </row>
    <row r="98" spans="1:9">
      <c r="A98" s="236" t="s">
        <v>233</v>
      </c>
      <c r="B98" s="123" t="s">
        <v>84</v>
      </c>
      <c r="C98" s="256">
        <v>2002</v>
      </c>
      <c r="D98" s="149">
        <v>2014</v>
      </c>
      <c r="E98" s="113">
        <v>20000</v>
      </c>
      <c r="F98" s="133"/>
      <c r="G98" s="113">
        <v>11200</v>
      </c>
      <c r="H98" s="144">
        <v>8800</v>
      </c>
      <c r="I98" s="281">
        <v>1</v>
      </c>
    </row>
    <row r="99" spans="1:9">
      <c r="A99" s="236" t="s">
        <v>458</v>
      </c>
      <c r="B99" s="123" t="s">
        <v>84</v>
      </c>
      <c r="C99" s="256">
        <v>2003</v>
      </c>
      <c r="D99" s="149">
        <v>2003</v>
      </c>
      <c r="E99" s="113">
        <v>170000</v>
      </c>
      <c r="F99" s="133"/>
      <c r="G99" s="113">
        <v>171023.21</v>
      </c>
      <c r="H99" s="144" t="s">
        <v>94</v>
      </c>
      <c r="I99" s="281">
        <v>1</v>
      </c>
    </row>
    <row r="100" spans="1:9">
      <c r="A100" s="236" t="s">
        <v>231</v>
      </c>
      <c r="B100" s="123" t="s">
        <v>84</v>
      </c>
      <c r="C100" s="256">
        <v>2003</v>
      </c>
      <c r="D100" s="149">
        <v>2003</v>
      </c>
      <c r="E100" s="113">
        <v>170000</v>
      </c>
      <c r="F100" s="133"/>
      <c r="G100" s="113">
        <v>177534.11</v>
      </c>
      <c r="H100" s="144" t="s">
        <v>94</v>
      </c>
      <c r="I100" s="281">
        <v>1</v>
      </c>
    </row>
    <row r="101" spans="1:9">
      <c r="A101" s="236" t="s">
        <v>231</v>
      </c>
      <c r="B101" s="123" t="s">
        <v>84</v>
      </c>
      <c r="C101" s="256">
        <v>2003</v>
      </c>
      <c r="D101" s="149">
        <v>2003</v>
      </c>
      <c r="E101" s="113">
        <v>170000</v>
      </c>
      <c r="F101" s="133"/>
      <c r="G101" s="113">
        <v>170000</v>
      </c>
      <c r="H101" s="144" t="s">
        <v>94</v>
      </c>
      <c r="I101" s="281">
        <v>1</v>
      </c>
    </row>
    <row r="102" spans="1:9">
      <c r="A102" s="236" t="s">
        <v>231</v>
      </c>
      <c r="B102" s="123" t="s">
        <v>84</v>
      </c>
      <c r="C102" s="256">
        <v>2003</v>
      </c>
      <c r="D102" s="149">
        <v>2003</v>
      </c>
      <c r="E102" s="113">
        <v>171023.21</v>
      </c>
      <c r="F102" s="133"/>
      <c r="G102" s="113">
        <v>170000</v>
      </c>
      <c r="H102" s="144" t="s">
        <v>94</v>
      </c>
      <c r="I102" s="281">
        <v>1</v>
      </c>
    </row>
    <row r="103" spans="1:9">
      <c r="A103" s="236" t="s">
        <v>232</v>
      </c>
      <c r="B103" s="123" t="s">
        <v>84</v>
      </c>
      <c r="C103" s="256">
        <v>2004</v>
      </c>
      <c r="D103" s="149">
        <v>2004</v>
      </c>
      <c r="E103" s="113">
        <v>200000</v>
      </c>
      <c r="F103" s="133"/>
      <c r="G103" s="113">
        <v>200000</v>
      </c>
      <c r="H103" s="144" t="s">
        <v>94</v>
      </c>
      <c r="I103" s="281">
        <v>1</v>
      </c>
    </row>
    <row r="104" spans="1:9">
      <c r="A104" s="236" t="s">
        <v>232</v>
      </c>
      <c r="B104" s="123" t="s">
        <v>84</v>
      </c>
      <c r="C104" s="256">
        <v>2004</v>
      </c>
      <c r="D104" s="149">
        <v>2004</v>
      </c>
      <c r="E104" s="113">
        <v>200000</v>
      </c>
      <c r="F104" s="133"/>
      <c r="G104" s="113">
        <v>200675.62</v>
      </c>
      <c r="H104" s="144" t="s">
        <v>94</v>
      </c>
      <c r="I104" s="281">
        <v>1</v>
      </c>
    </row>
    <row r="105" spans="1:9">
      <c r="A105" s="236" t="s">
        <v>232</v>
      </c>
      <c r="B105" s="123" t="s">
        <v>84</v>
      </c>
      <c r="C105" s="256">
        <v>2004</v>
      </c>
      <c r="D105" s="149">
        <v>2004</v>
      </c>
      <c r="E105" s="113">
        <v>200000</v>
      </c>
      <c r="F105" s="133"/>
      <c r="G105" s="113">
        <v>200473.66</v>
      </c>
      <c r="H105" s="144" t="s">
        <v>94</v>
      </c>
      <c r="I105" s="281">
        <v>1</v>
      </c>
    </row>
    <row r="106" spans="1:9">
      <c r="A106" s="236" t="s">
        <v>233</v>
      </c>
      <c r="B106" s="123" t="s">
        <v>84</v>
      </c>
      <c r="C106" s="256">
        <v>2004</v>
      </c>
      <c r="D106" s="149">
        <v>2004</v>
      </c>
      <c r="E106" s="113">
        <v>182000</v>
      </c>
      <c r="F106" s="133"/>
      <c r="G106" s="113">
        <v>182000</v>
      </c>
      <c r="H106" s="144" t="s">
        <v>94</v>
      </c>
      <c r="I106" s="281">
        <v>1</v>
      </c>
    </row>
    <row r="107" spans="1:9">
      <c r="A107" s="236" t="s">
        <v>233</v>
      </c>
      <c r="B107" s="123" t="s">
        <v>84</v>
      </c>
      <c r="C107" s="256">
        <v>2004</v>
      </c>
      <c r="D107" s="149">
        <v>2004</v>
      </c>
      <c r="E107" s="113">
        <v>182000</v>
      </c>
      <c r="F107" s="133"/>
      <c r="G107" s="113">
        <v>182000</v>
      </c>
      <c r="H107" s="144" t="s">
        <v>94</v>
      </c>
      <c r="I107" s="281">
        <v>1</v>
      </c>
    </row>
    <row r="108" spans="1:9">
      <c r="A108" s="236" t="s">
        <v>233</v>
      </c>
      <c r="B108" s="123" t="s">
        <v>84</v>
      </c>
      <c r="C108" s="256">
        <v>2004</v>
      </c>
      <c r="D108" s="149">
        <v>2004</v>
      </c>
      <c r="E108" s="113">
        <v>182000</v>
      </c>
      <c r="F108" s="133"/>
      <c r="G108" s="113">
        <v>182000</v>
      </c>
      <c r="H108" s="144" t="s">
        <v>94</v>
      </c>
      <c r="I108" s="281">
        <v>1</v>
      </c>
    </row>
    <row r="109" spans="1:9">
      <c r="A109" s="236" t="s">
        <v>234</v>
      </c>
      <c r="B109" s="123" t="s">
        <v>84</v>
      </c>
      <c r="C109" s="256">
        <v>2006</v>
      </c>
      <c r="D109" s="149">
        <v>2006</v>
      </c>
      <c r="E109" s="113">
        <v>165000</v>
      </c>
      <c r="F109" s="133"/>
      <c r="G109" s="113">
        <v>165000</v>
      </c>
      <c r="H109" s="144" t="s">
        <v>94</v>
      </c>
      <c r="I109" s="281">
        <v>1</v>
      </c>
    </row>
    <row r="110" spans="1:9">
      <c r="A110" s="236" t="s">
        <v>234</v>
      </c>
      <c r="B110" s="123" t="s">
        <v>84</v>
      </c>
      <c r="C110" s="256">
        <v>2006</v>
      </c>
      <c r="D110" s="149">
        <v>2006</v>
      </c>
      <c r="E110" s="113">
        <v>165000</v>
      </c>
      <c r="F110" s="133"/>
      <c r="G110" s="113">
        <v>148750</v>
      </c>
      <c r="H110" s="144" t="s">
        <v>94</v>
      </c>
      <c r="I110" s="281">
        <v>1</v>
      </c>
    </row>
    <row r="111" spans="1:9">
      <c r="A111" s="236" t="s">
        <v>235</v>
      </c>
      <c r="B111" s="123" t="s">
        <v>84</v>
      </c>
      <c r="C111" s="256">
        <v>2007</v>
      </c>
      <c r="D111" s="149">
        <v>2018</v>
      </c>
      <c r="E111" s="113">
        <v>130000</v>
      </c>
      <c r="F111" s="133"/>
      <c r="G111" s="113">
        <v>202000</v>
      </c>
      <c r="H111" s="144">
        <v>16250</v>
      </c>
      <c r="I111" s="281">
        <v>1</v>
      </c>
    </row>
    <row r="112" spans="1:9">
      <c r="A112" s="236" t="s">
        <v>236</v>
      </c>
      <c r="B112" s="123" t="s">
        <v>84</v>
      </c>
      <c r="C112" s="256">
        <v>2007</v>
      </c>
      <c r="D112" s="149">
        <v>2007</v>
      </c>
      <c r="E112" s="113">
        <v>202000</v>
      </c>
      <c r="F112" s="133"/>
      <c r="G112" s="113">
        <v>194000</v>
      </c>
      <c r="H112" s="144" t="s">
        <v>94</v>
      </c>
      <c r="I112" s="281">
        <v>1</v>
      </c>
    </row>
    <row r="113" spans="1:9">
      <c r="A113" s="236" t="s">
        <v>237</v>
      </c>
      <c r="B113" s="123" t="s">
        <v>84</v>
      </c>
      <c r="C113" s="256">
        <v>2007</v>
      </c>
      <c r="D113" s="149">
        <v>2007</v>
      </c>
      <c r="E113" s="113">
        <v>194000</v>
      </c>
      <c r="F113" s="133"/>
      <c r="G113" s="113">
        <v>238000</v>
      </c>
      <c r="H113" s="144" t="s">
        <v>94</v>
      </c>
      <c r="I113" s="281">
        <v>1</v>
      </c>
    </row>
    <row r="114" spans="1:9">
      <c r="A114" s="236" t="s">
        <v>238</v>
      </c>
      <c r="B114" s="123" t="s">
        <v>84</v>
      </c>
      <c r="C114" s="256">
        <v>2008</v>
      </c>
      <c r="D114" s="149">
        <v>2008</v>
      </c>
      <c r="E114" s="113">
        <v>238000</v>
      </c>
      <c r="F114" s="133"/>
      <c r="G114" s="113">
        <v>238000</v>
      </c>
      <c r="H114" s="144" t="s">
        <v>94</v>
      </c>
      <c r="I114" s="281">
        <v>1</v>
      </c>
    </row>
    <row r="115" spans="1:9">
      <c r="A115" s="236" t="s">
        <v>239</v>
      </c>
      <c r="B115" s="123" t="s">
        <v>84</v>
      </c>
      <c r="C115" s="256">
        <v>2011</v>
      </c>
      <c r="D115" s="149">
        <v>2011</v>
      </c>
      <c r="E115" s="113">
        <v>187139.92</v>
      </c>
      <c r="F115" s="133"/>
      <c r="G115" s="113">
        <v>180475.77</v>
      </c>
      <c r="H115" s="144" t="s">
        <v>94</v>
      </c>
      <c r="I115" s="281">
        <v>1</v>
      </c>
    </row>
    <row r="116" spans="1:9">
      <c r="A116" s="236" t="s">
        <v>239</v>
      </c>
      <c r="B116" s="123" t="s">
        <v>84</v>
      </c>
      <c r="C116" s="256">
        <v>2011</v>
      </c>
      <c r="D116" s="149">
        <v>2011</v>
      </c>
      <c r="E116" s="113">
        <v>186898.42</v>
      </c>
      <c r="F116" s="133"/>
      <c r="G116" s="113">
        <v>94500</v>
      </c>
      <c r="H116" s="144">
        <v>7275.4</v>
      </c>
      <c r="I116" s="281">
        <v>1</v>
      </c>
    </row>
    <row r="117" spans="1:9">
      <c r="A117" s="236" t="s">
        <v>459</v>
      </c>
      <c r="B117" s="123" t="s">
        <v>84</v>
      </c>
      <c r="C117" s="256">
        <v>2014</v>
      </c>
      <c r="D117" s="149">
        <v>2018</v>
      </c>
      <c r="E117" s="113">
        <v>250000</v>
      </c>
      <c r="F117" s="133"/>
      <c r="G117" s="113">
        <v>125000</v>
      </c>
      <c r="H117" s="144">
        <v>37500</v>
      </c>
      <c r="I117" s="281">
        <v>1</v>
      </c>
    </row>
    <row r="118" spans="1:9">
      <c r="A118" s="236" t="s">
        <v>240</v>
      </c>
      <c r="B118" s="123" t="s">
        <v>84</v>
      </c>
      <c r="C118" s="256">
        <v>2016</v>
      </c>
      <c r="D118" s="149">
        <v>2016</v>
      </c>
      <c r="E118" s="113">
        <v>185000</v>
      </c>
      <c r="F118" s="133"/>
      <c r="G118" s="113">
        <v>126250</v>
      </c>
      <c r="H118" s="144">
        <v>58750</v>
      </c>
      <c r="I118" s="281">
        <v>1</v>
      </c>
    </row>
    <row r="119" spans="1:9">
      <c r="A119" s="236" t="s">
        <v>240</v>
      </c>
      <c r="B119" s="123" t="s">
        <v>84</v>
      </c>
      <c r="C119" s="256">
        <v>2016</v>
      </c>
      <c r="D119" s="149">
        <v>2016</v>
      </c>
      <c r="E119" s="113">
        <v>185000</v>
      </c>
      <c r="F119" s="133"/>
      <c r="G119" s="113">
        <v>126250</v>
      </c>
      <c r="H119" s="144">
        <v>58750</v>
      </c>
      <c r="I119" s="281">
        <v>1</v>
      </c>
    </row>
    <row r="120" spans="1:9">
      <c r="A120" s="236" t="s">
        <v>240</v>
      </c>
      <c r="B120" s="123" t="s">
        <v>84</v>
      </c>
      <c r="C120" s="256">
        <v>2016</v>
      </c>
      <c r="D120" s="149">
        <v>2016</v>
      </c>
      <c r="E120" s="113">
        <v>185000</v>
      </c>
      <c r="F120" s="133"/>
      <c r="G120" s="113">
        <v>126250</v>
      </c>
      <c r="H120" s="144">
        <v>58750</v>
      </c>
      <c r="I120" s="281">
        <v>1</v>
      </c>
    </row>
    <row r="121" spans="1:9">
      <c r="A121" s="236" t="s">
        <v>240</v>
      </c>
      <c r="B121" s="123" t="s">
        <v>84</v>
      </c>
      <c r="C121" s="256">
        <v>2016</v>
      </c>
      <c r="D121" s="149">
        <v>2016</v>
      </c>
      <c r="E121" s="113">
        <v>185000</v>
      </c>
      <c r="F121" s="133"/>
      <c r="G121" s="113">
        <v>120750</v>
      </c>
      <c r="H121" s="144">
        <v>58750</v>
      </c>
      <c r="I121" s="281">
        <v>1</v>
      </c>
    </row>
    <row r="122" spans="1:9">
      <c r="A122" s="236" t="s">
        <v>460</v>
      </c>
      <c r="B122" s="123" t="s">
        <v>84</v>
      </c>
      <c r="C122" s="256">
        <v>2018</v>
      </c>
      <c r="D122" s="149">
        <v>2018</v>
      </c>
      <c r="E122" s="113">
        <v>191000</v>
      </c>
      <c r="F122" s="133"/>
      <c r="G122" s="113">
        <v>120750</v>
      </c>
      <c r="H122" s="144">
        <v>70250</v>
      </c>
      <c r="I122" s="281">
        <v>1</v>
      </c>
    </row>
    <row r="123" spans="1:9">
      <c r="A123" s="236" t="s">
        <v>460</v>
      </c>
      <c r="B123" s="123" t="s">
        <v>84</v>
      </c>
      <c r="C123" s="256">
        <v>2018</v>
      </c>
      <c r="D123" s="149">
        <v>2018</v>
      </c>
      <c r="E123" s="113">
        <v>191000</v>
      </c>
      <c r="F123" s="133"/>
      <c r="G123" s="113">
        <v>120750</v>
      </c>
      <c r="H123" s="144">
        <v>70250</v>
      </c>
      <c r="I123" s="281">
        <v>1</v>
      </c>
    </row>
    <row r="124" spans="1:9">
      <c r="A124" s="236" t="s">
        <v>460</v>
      </c>
      <c r="B124" s="123" t="s">
        <v>84</v>
      </c>
      <c r="C124" s="256">
        <v>2018</v>
      </c>
      <c r="D124" s="149">
        <v>2018</v>
      </c>
      <c r="E124" s="113">
        <v>191000</v>
      </c>
      <c r="F124" s="133"/>
      <c r="G124" s="113">
        <v>120750</v>
      </c>
      <c r="H124" s="144">
        <v>70250</v>
      </c>
      <c r="I124" s="281">
        <v>1</v>
      </c>
    </row>
    <row r="125" spans="1:9">
      <c r="A125" s="130" t="s">
        <v>461</v>
      </c>
      <c r="B125" s="128" t="s">
        <v>13</v>
      </c>
      <c r="C125" s="147">
        <v>2019</v>
      </c>
      <c r="D125" s="133">
        <v>2018</v>
      </c>
      <c r="E125" s="171">
        <v>106000</v>
      </c>
      <c r="F125" s="133"/>
      <c r="G125" s="232">
        <v>66250</v>
      </c>
      <c r="H125" s="91">
        <f t="shared" ref="H125:H132" si="2">E125-G125</f>
        <v>39750</v>
      </c>
      <c r="I125" s="281">
        <v>1</v>
      </c>
    </row>
    <row r="126" spans="1:9">
      <c r="A126" s="130" t="s">
        <v>462</v>
      </c>
      <c r="B126" s="128" t="s">
        <v>13</v>
      </c>
      <c r="C126" s="147">
        <v>2002</v>
      </c>
      <c r="D126" s="133">
        <v>2002</v>
      </c>
      <c r="E126" s="171">
        <v>205550</v>
      </c>
      <c r="F126" s="133"/>
      <c r="G126" s="232">
        <v>205550</v>
      </c>
      <c r="H126" s="91">
        <f t="shared" si="2"/>
        <v>0</v>
      </c>
      <c r="I126" s="281">
        <v>1</v>
      </c>
    </row>
    <row r="127" spans="1:9">
      <c r="A127" s="130" t="s">
        <v>463</v>
      </c>
      <c r="B127" s="128" t="s">
        <v>13</v>
      </c>
      <c r="C127" s="147">
        <v>2005</v>
      </c>
      <c r="D127" s="133">
        <v>2005</v>
      </c>
      <c r="E127" s="171">
        <v>217000</v>
      </c>
      <c r="F127" s="133"/>
      <c r="G127" s="232">
        <v>217000</v>
      </c>
      <c r="H127" s="91">
        <f t="shared" si="2"/>
        <v>0</v>
      </c>
      <c r="I127" s="281">
        <v>1</v>
      </c>
    </row>
    <row r="128" spans="1:9">
      <c r="A128" s="130" t="s">
        <v>463</v>
      </c>
      <c r="B128" s="128" t="s">
        <v>13</v>
      </c>
      <c r="C128" s="147">
        <v>2005</v>
      </c>
      <c r="D128" s="133">
        <v>2005</v>
      </c>
      <c r="E128" s="171">
        <v>189000</v>
      </c>
      <c r="F128" s="133"/>
      <c r="G128" s="232">
        <v>189000</v>
      </c>
      <c r="H128" s="91">
        <f t="shared" si="2"/>
        <v>0</v>
      </c>
      <c r="I128" s="281">
        <v>1</v>
      </c>
    </row>
    <row r="129" spans="1:9">
      <c r="A129" s="130" t="s">
        <v>464</v>
      </c>
      <c r="B129" s="128" t="s">
        <v>13</v>
      </c>
      <c r="C129" s="147">
        <v>2010</v>
      </c>
      <c r="D129" s="133">
        <v>2010</v>
      </c>
      <c r="E129" s="171">
        <v>230000</v>
      </c>
      <c r="F129" s="133"/>
      <c r="G129" s="232">
        <v>230000</v>
      </c>
      <c r="H129" s="91">
        <f t="shared" si="2"/>
        <v>0</v>
      </c>
      <c r="I129" s="281">
        <v>1</v>
      </c>
    </row>
    <row r="130" spans="1:9">
      <c r="A130" s="130" t="s">
        <v>465</v>
      </c>
      <c r="B130" s="128" t="s">
        <v>13</v>
      </c>
      <c r="C130" s="147">
        <v>2008</v>
      </c>
      <c r="D130" s="133">
        <v>2015</v>
      </c>
      <c r="E130" s="171">
        <v>94000</v>
      </c>
      <c r="F130" s="133"/>
      <c r="G130" s="232">
        <v>89300</v>
      </c>
      <c r="H130" s="91">
        <f t="shared" si="2"/>
        <v>4700</v>
      </c>
      <c r="I130" s="281">
        <v>1</v>
      </c>
    </row>
    <row r="131" spans="1:9">
      <c r="A131" s="130" t="s">
        <v>466</v>
      </c>
      <c r="B131" s="128" t="s">
        <v>13</v>
      </c>
      <c r="C131" s="147">
        <v>2008</v>
      </c>
      <c r="D131" s="133">
        <v>2011</v>
      </c>
      <c r="E131" s="171">
        <v>128000</v>
      </c>
      <c r="F131" s="133"/>
      <c r="G131" s="232">
        <v>128000</v>
      </c>
      <c r="H131" s="91">
        <f t="shared" si="2"/>
        <v>0</v>
      </c>
      <c r="I131" s="281">
        <v>1</v>
      </c>
    </row>
    <row r="132" spans="1:9">
      <c r="A132" s="130" t="s">
        <v>467</v>
      </c>
      <c r="B132" s="128" t="s">
        <v>13</v>
      </c>
      <c r="C132" s="147">
        <v>2006</v>
      </c>
      <c r="D132" s="133">
        <v>2021</v>
      </c>
      <c r="E132" s="171">
        <v>30000</v>
      </c>
      <c r="F132" s="133"/>
      <c r="G132" s="232">
        <v>7500</v>
      </c>
      <c r="H132" s="91">
        <f t="shared" si="2"/>
        <v>22500</v>
      </c>
      <c r="I132" s="281">
        <v>1</v>
      </c>
    </row>
    <row r="133" spans="1:9">
      <c r="A133" s="244" t="s">
        <v>219</v>
      </c>
      <c r="B133" s="194" t="s">
        <v>10</v>
      </c>
      <c r="C133">
        <v>2004</v>
      </c>
      <c r="D133" s="97">
        <v>2004</v>
      </c>
      <c r="E133" s="174">
        <v>195972.29</v>
      </c>
      <c r="F133" s="184">
        <v>116000</v>
      </c>
      <c r="G133" s="174">
        <v>193420.58</v>
      </c>
      <c r="H133" s="117">
        <v>2551.710000000021</v>
      </c>
      <c r="I133" s="281">
        <v>1</v>
      </c>
    </row>
    <row r="134" spans="1:9">
      <c r="A134" s="244" t="s">
        <v>219</v>
      </c>
      <c r="B134" s="194" t="s">
        <v>10</v>
      </c>
      <c r="C134">
        <v>2005</v>
      </c>
      <c r="D134" s="97">
        <v>2005</v>
      </c>
      <c r="E134" s="174">
        <v>205720.1</v>
      </c>
      <c r="F134" s="184">
        <v>116000</v>
      </c>
      <c r="G134" s="174">
        <v>203041.43</v>
      </c>
      <c r="H134" s="117">
        <v>2678.6700000000128</v>
      </c>
      <c r="I134" s="281">
        <v>1</v>
      </c>
    </row>
    <row r="135" spans="1:9">
      <c r="A135" s="244" t="s">
        <v>25</v>
      </c>
      <c r="B135" s="194" t="s">
        <v>10</v>
      </c>
      <c r="C135">
        <v>1998</v>
      </c>
      <c r="D135" s="97">
        <v>2017</v>
      </c>
      <c r="E135" s="174">
        <v>10500</v>
      </c>
      <c r="F135" s="184">
        <v>0</v>
      </c>
      <c r="G135" s="174">
        <v>10500</v>
      </c>
      <c r="H135" s="117">
        <v>0</v>
      </c>
      <c r="I135" s="281">
        <v>1</v>
      </c>
    </row>
    <row r="136" spans="1:9">
      <c r="A136" s="244" t="s">
        <v>25</v>
      </c>
      <c r="B136" s="194" t="s">
        <v>10</v>
      </c>
      <c r="C136">
        <v>1999</v>
      </c>
      <c r="D136" s="97">
        <v>2018</v>
      </c>
      <c r="E136" s="174">
        <v>6000</v>
      </c>
      <c r="F136" s="184">
        <v>0</v>
      </c>
      <c r="G136" s="174">
        <v>6000</v>
      </c>
      <c r="H136" s="117">
        <v>0</v>
      </c>
      <c r="I136" s="281">
        <v>1</v>
      </c>
    </row>
    <row r="137" spans="1:9">
      <c r="A137" s="244" t="s">
        <v>25</v>
      </c>
      <c r="B137" s="194" t="s">
        <v>10</v>
      </c>
      <c r="C137">
        <v>2010</v>
      </c>
      <c r="D137" s="97">
        <v>2021</v>
      </c>
      <c r="E137" s="174">
        <v>3000</v>
      </c>
      <c r="F137" s="184">
        <v>0</v>
      </c>
      <c r="G137" s="174">
        <v>1125</v>
      </c>
      <c r="H137" s="117">
        <v>1875</v>
      </c>
      <c r="I137" s="281">
        <v>1</v>
      </c>
    </row>
    <row r="138" spans="1:9">
      <c r="A138" s="245" t="s">
        <v>468</v>
      </c>
      <c r="B138" s="251" t="s">
        <v>13</v>
      </c>
      <c r="C138" s="257">
        <v>1996</v>
      </c>
      <c r="D138" s="238">
        <v>2013</v>
      </c>
      <c r="E138" s="267">
        <v>4323.99</v>
      </c>
      <c r="F138" s="237" t="s">
        <v>226</v>
      </c>
      <c r="G138" s="267">
        <v>4323.99</v>
      </c>
      <c r="H138" s="277">
        <v>0</v>
      </c>
      <c r="I138" s="281">
        <v>1</v>
      </c>
    </row>
    <row r="139" spans="1:9">
      <c r="A139" s="245" t="s">
        <v>469</v>
      </c>
      <c r="B139" s="251" t="s">
        <v>13</v>
      </c>
      <c r="C139" s="257">
        <v>1999</v>
      </c>
      <c r="D139" s="238">
        <v>2012</v>
      </c>
      <c r="E139" s="267">
        <v>16394.98</v>
      </c>
      <c r="F139" s="237" t="s">
        <v>226</v>
      </c>
      <c r="G139" s="267">
        <v>16394.98</v>
      </c>
      <c r="H139" s="277">
        <v>0</v>
      </c>
      <c r="I139" s="281">
        <v>1</v>
      </c>
    </row>
    <row r="140" spans="1:9">
      <c r="A140" s="245" t="s">
        <v>470</v>
      </c>
      <c r="B140" s="251" t="s">
        <v>13</v>
      </c>
      <c r="C140" s="257">
        <v>2003</v>
      </c>
      <c r="D140" s="238">
        <v>2003</v>
      </c>
      <c r="E140" s="267">
        <v>1057.5</v>
      </c>
      <c r="F140" s="237" t="s">
        <v>226</v>
      </c>
      <c r="G140" s="267">
        <v>1057.5</v>
      </c>
      <c r="H140" s="277">
        <v>0</v>
      </c>
      <c r="I140" s="281">
        <v>1</v>
      </c>
    </row>
    <row r="141" spans="1:9">
      <c r="A141" s="245" t="s">
        <v>471</v>
      </c>
      <c r="B141" s="251" t="s">
        <v>13</v>
      </c>
      <c r="C141" s="257">
        <v>2007</v>
      </c>
      <c r="D141" s="238">
        <v>2019</v>
      </c>
      <c r="E141" s="267">
        <v>17320.09</v>
      </c>
      <c r="F141" s="237" t="s">
        <v>226</v>
      </c>
      <c r="G141" s="267">
        <v>15155.07</v>
      </c>
      <c r="H141" s="277">
        <v>2165.02</v>
      </c>
      <c r="I141" s="281">
        <v>1</v>
      </c>
    </row>
    <row r="142" spans="1:9">
      <c r="A142" s="245" t="s">
        <v>472</v>
      </c>
      <c r="B142" s="251" t="s">
        <v>13</v>
      </c>
      <c r="C142" s="257">
        <v>2004</v>
      </c>
      <c r="D142" s="238">
        <v>2018</v>
      </c>
      <c r="E142" s="267">
        <v>13147.21</v>
      </c>
      <c r="F142" s="237" t="s">
        <v>226</v>
      </c>
      <c r="G142" s="267">
        <v>13147.21</v>
      </c>
      <c r="H142" s="277">
        <v>0</v>
      </c>
      <c r="I142" s="281">
        <v>1</v>
      </c>
    </row>
    <row r="143" spans="1:9">
      <c r="A143" s="193" t="s">
        <v>473</v>
      </c>
      <c r="B143" s="251" t="s">
        <v>13</v>
      </c>
      <c r="C143" s="258">
        <v>2017</v>
      </c>
      <c r="D143" s="239">
        <v>2018</v>
      </c>
      <c r="E143" s="268">
        <v>25387.01</v>
      </c>
      <c r="F143" s="240" t="s">
        <v>11</v>
      </c>
      <c r="G143" s="268">
        <v>12693.5</v>
      </c>
      <c r="H143" s="278">
        <v>12693.51</v>
      </c>
      <c r="I143" s="281">
        <v>1</v>
      </c>
    </row>
    <row r="144" spans="1:9">
      <c r="A144" s="193" t="s">
        <v>367</v>
      </c>
      <c r="B144" s="251" t="s">
        <v>13</v>
      </c>
      <c r="C144" s="258">
        <v>2012</v>
      </c>
      <c r="D144" s="239">
        <v>2017</v>
      </c>
      <c r="E144" s="268">
        <v>16400</v>
      </c>
      <c r="F144" s="240" t="s">
        <v>11</v>
      </c>
      <c r="G144" s="268">
        <v>16400</v>
      </c>
      <c r="H144" s="278">
        <v>0</v>
      </c>
      <c r="I144" s="281">
        <v>1</v>
      </c>
    </row>
    <row r="145" spans="1:9">
      <c r="A145" s="193" t="s">
        <v>25</v>
      </c>
      <c r="B145" s="251" t="s">
        <v>13</v>
      </c>
      <c r="C145" s="258">
        <v>2013</v>
      </c>
      <c r="D145" s="239">
        <v>2015</v>
      </c>
      <c r="E145" s="268">
        <v>66000</v>
      </c>
      <c r="F145" s="240" t="s">
        <v>11</v>
      </c>
      <c r="G145" s="268">
        <v>64500</v>
      </c>
      <c r="H145" s="278">
        <v>1500</v>
      </c>
      <c r="I145" s="281">
        <v>1</v>
      </c>
    </row>
    <row r="146" spans="1:9">
      <c r="A146" s="193" t="s">
        <v>474</v>
      </c>
      <c r="B146" s="251" t="s">
        <v>13</v>
      </c>
      <c r="C146" s="258">
        <v>2009</v>
      </c>
      <c r="D146" s="239">
        <v>2016</v>
      </c>
      <c r="E146" s="268">
        <v>13934.43</v>
      </c>
      <c r="F146" s="240" t="s">
        <v>11</v>
      </c>
      <c r="G146" s="268">
        <v>13934.43</v>
      </c>
      <c r="H146" s="278">
        <v>0</v>
      </c>
      <c r="I146" s="241">
        <v>0.3</v>
      </c>
    </row>
    <row r="147" spans="1:9">
      <c r="A147" s="193" t="s">
        <v>25</v>
      </c>
      <c r="B147" s="251" t="s">
        <v>13</v>
      </c>
      <c r="C147" s="258">
        <v>2009</v>
      </c>
      <c r="D147" s="239">
        <v>2015</v>
      </c>
      <c r="E147" s="268">
        <v>45785.33</v>
      </c>
      <c r="F147" s="240" t="s">
        <v>11</v>
      </c>
      <c r="G147" s="268">
        <v>39231.660000000003</v>
      </c>
      <c r="H147" s="278">
        <v>6553.67</v>
      </c>
      <c r="I147" s="241">
        <v>0.4</v>
      </c>
    </row>
    <row r="148" spans="1:9">
      <c r="A148" s="193" t="s">
        <v>25</v>
      </c>
      <c r="B148" s="251" t="s">
        <v>13</v>
      </c>
      <c r="C148" s="258">
        <v>2013</v>
      </c>
      <c r="D148" s="239">
        <v>2014</v>
      </c>
      <c r="E148" s="268">
        <v>66500</v>
      </c>
      <c r="F148" s="240" t="s">
        <v>11</v>
      </c>
      <c r="G148" s="268">
        <v>62812.5</v>
      </c>
      <c r="H148" s="278">
        <v>3687.5</v>
      </c>
      <c r="I148" s="241">
        <v>0.4</v>
      </c>
    </row>
    <row r="149" spans="1:9">
      <c r="A149" s="129" t="s">
        <v>475</v>
      </c>
      <c r="B149" s="110" t="s">
        <v>13</v>
      </c>
      <c r="C149" s="255">
        <v>2005</v>
      </c>
      <c r="D149" s="233">
        <v>2005</v>
      </c>
      <c r="E149" s="231">
        <v>29500</v>
      </c>
      <c r="F149" s="233"/>
      <c r="G149" s="231">
        <v>29500</v>
      </c>
      <c r="H149" s="88">
        <v>0</v>
      </c>
      <c r="I149" s="281">
        <v>1</v>
      </c>
    </row>
    <row r="150" spans="1:9">
      <c r="A150" s="129" t="s">
        <v>476</v>
      </c>
      <c r="B150" s="110" t="s">
        <v>13</v>
      </c>
      <c r="C150" s="255">
        <v>2008</v>
      </c>
      <c r="D150" s="233">
        <v>2008</v>
      </c>
      <c r="E150" s="231">
        <v>30000</v>
      </c>
      <c r="F150" s="233"/>
      <c r="G150" s="231">
        <v>30000</v>
      </c>
      <c r="H150" s="88">
        <v>0</v>
      </c>
      <c r="I150" s="281">
        <v>1</v>
      </c>
    </row>
    <row r="151" spans="1:9">
      <c r="A151" s="129" t="s">
        <v>477</v>
      </c>
      <c r="B151" s="110" t="s">
        <v>13</v>
      </c>
      <c r="C151" s="255">
        <v>2007</v>
      </c>
      <c r="D151" s="233">
        <v>2007</v>
      </c>
      <c r="E151" s="231">
        <v>26909</v>
      </c>
      <c r="F151" s="233"/>
      <c r="G151" s="231">
        <v>26909</v>
      </c>
      <c r="H151" s="88">
        <v>0</v>
      </c>
      <c r="I151" s="281">
        <v>1</v>
      </c>
    </row>
    <row r="152" spans="1:9" ht="15.6">
      <c r="A152" s="193" t="s">
        <v>77</v>
      </c>
      <c r="B152" s="252" t="s">
        <v>13</v>
      </c>
      <c r="C152" s="259">
        <v>2005</v>
      </c>
      <c r="D152" s="264">
        <v>2005</v>
      </c>
      <c r="E152" s="269">
        <v>180000</v>
      </c>
      <c r="F152" s="240" t="s">
        <v>11</v>
      </c>
      <c r="G152" s="269">
        <v>180000</v>
      </c>
      <c r="H152" s="279">
        <v>0</v>
      </c>
      <c r="I152" s="281">
        <v>1</v>
      </c>
    </row>
    <row r="153" spans="1:9" ht="15.6">
      <c r="A153" s="193" t="s">
        <v>77</v>
      </c>
      <c r="B153" s="252" t="s">
        <v>13</v>
      </c>
      <c r="C153" s="259">
        <v>2005</v>
      </c>
      <c r="D153" s="264">
        <v>2005</v>
      </c>
      <c r="E153" s="269">
        <v>180000</v>
      </c>
      <c r="F153" s="240" t="s">
        <v>11</v>
      </c>
      <c r="G153" s="269">
        <v>180000</v>
      </c>
      <c r="H153" s="279">
        <v>0</v>
      </c>
      <c r="I153" s="281">
        <v>1</v>
      </c>
    </row>
    <row r="154" spans="1:9" ht="15.6">
      <c r="A154" s="193" t="s">
        <v>478</v>
      </c>
      <c r="B154" s="252" t="s">
        <v>13</v>
      </c>
      <c r="C154" s="259">
        <v>2009</v>
      </c>
      <c r="D154" s="264">
        <v>2015</v>
      </c>
      <c r="E154" s="269">
        <v>232000</v>
      </c>
      <c r="F154" s="240" t="s">
        <v>11</v>
      </c>
      <c r="G154" s="269">
        <v>232000</v>
      </c>
      <c r="H154" s="279">
        <v>0</v>
      </c>
      <c r="I154" s="281">
        <v>1</v>
      </c>
    </row>
    <row r="155" spans="1:9" ht="15.6">
      <c r="A155" s="193" t="s">
        <v>79</v>
      </c>
      <c r="B155" s="252" t="s">
        <v>13</v>
      </c>
      <c r="C155" s="259">
        <v>2010</v>
      </c>
      <c r="D155" s="264">
        <v>2016</v>
      </c>
      <c r="E155" s="269">
        <v>177500</v>
      </c>
      <c r="F155" s="240" t="s">
        <v>11</v>
      </c>
      <c r="G155" s="269">
        <v>177500</v>
      </c>
      <c r="H155" s="279">
        <v>0</v>
      </c>
      <c r="I155" s="281">
        <v>1</v>
      </c>
    </row>
    <row r="156" spans="1:9" ht="15.6">
      <c r="A156" s="193" t="s">
        <v>79</v>
      </c>
      <c r="B156" s="252" t="s">
        <v>13</v>
      </c>
      <c r="C156" s="259">
        <v>2010</v>
      </c>
      <c r="D156" s="264">
        <v>2015</v>
      </c>
      <c r="E156" s="269">
        <v>177500</v>
      </c>
      <c r="F156" s="240" t="s">
        <v>11</v>
      </c>
      <c r="G156" s="269">
        <v>177500</v>
      </c>
      <c r="H156" s="279">
        <v>0</v>
      </c>
      <c r="I156" s="281">
        <v>1</v>
      </c>
    </row>
    <row r="157" spans="1:9" ht="15.6">
      <c r="A157" s="193" t="s">
        <v>80</v>
      </c>
      <c r="B157" s="252" t="s">
        <v>13</v>
      </c>
      <c r="C157" s="259">
        <v>2011</v>
      </c>
      <c r="D157" s="264">
        <v>2016</v>
      </c>
      <c r="E157" s="269">
        <v>235000</v>
      </c>
      <c r="F157" s="240" t="s">
        <v>11</v>
      </c>
      <c r="G157" s="269">
        <v>235000</v>
      </c>
      <c r="H157" s="279">
        <v>0</v>
      </c>
      <c r="I157" s="281">
        <v>1</v>
      </c>
    </row>
    <row r="158" spans="1:9" ht="15.6">
      <c r="A158" s="193" t="s">
        <v>81</v>
      </c>
      <c r="B158" s="252" t="s">
        <v>13</v>
      </c>
      <c r="C158" s="259">
        <v>2017</v>
      </c>
      <c r="D158" s="264">
        <v>2017</v>
      </c>
      <c r="E158" s="269">
        <v>225000</v>
      </c>
      <c r="F158" s="240" t="s">
        <v>11</v>
      </c>
      <c r="G158" s="269">
        <v>225000</v>
      </c>
      <c r="H158" s="279">
        <v>0</v>
      </c>
      <c r="I158" s="281">
        <v>1</v>
      </c>
    </row>
    <row r="159" spans="1:9" ht="15.6">
      <c r="A159" s="193" t="s">
        <v>82</v>
      </c>
      <c r="B159" s="252" t="s">
        <v>13</v>
      </c>
      <c r="C159" s="259">
        <v>2018</v>
      </c>
      <c r="D159" s="264">
        <v>2018</v>
      </c>
      <c r="E159" s="269">
        <v>211300</v>
      </c>
      <c r="F159" s="240" t="s">
        <v>11</v>
      </c>
      <c r="G159" s="269">
        <v>211300</v>
      </c>
      <c r="H159" s="279">
        <v>0</v>
      </c>
      <c r="I159" s="281">
        <v>1</v>
      </c>
    </row>
    <row r="160" spans="1:9" ht="15.6">
      <c r="A160" s="193" t="s">
        <v>81</v>
      </c>
      <c r="B160" s="252" t="s">
        <v>13</v>
      </c>
      <c r="C160" s="259">
        <v>2019</v>
      </c>
      <c r="D160" s="264">
        <v>2019</v>
      </c>
      <c r="E160" s="269">
        <v>230000</v>
      </c>
      <c r="F160" s="240" t="s">
        <v>11</v>
      </c>
      <c r="G160" s="269">
        <v>201250</v>
      </c>
      <c r="H160" s="279">
        <v>28750</v>
      </c>
      <c r="I160" s="281">
        <v>1</v>
      </c>
    </row>
    <row r="161" spans="1:9" ht="15.6">
      <c r="A161" s="193" t="s">
        <v>81</v>
      </c>
      <c r="B161" s="252" t="s">
        <v>13</v>
      </c>
      <c r="C161" s="259">
        <v>2019</v>
      </c>
      <c r="D161" s="264">
        <v>2019</v>
      </c>
      <c r="E161" s="269">
        <v>230000</v>
      </c>
      <c r="F161" s="240" t="s">
        <v>11</v>
      </c>
      <c r="G161" s="269">
        <v>201250</v>
      </c>
      <c r="H161" s="279">
        <v>28750</v>
      </c>
      <c r="I161" s="281">
        <v>1</v>
      </c>
    </row>
    <row r="162" spans="1:9" ht="15.6">
      <c r="A162" s="193" t="s">
        <v>479</v>
      </c>
      <c r="B162" s="252" t="s">
        <v>13</v>
      </c>
      <c r="C162" s="259">
        <v>2019</v>
      </c>
      <c r="D162" s="264">
        <v>2019</v>
      </c>
      <c r="E162" s="269">
        <v>230000</v>
      </c>
      <c r="F162" s="240" t="s">
        <v>11</v>
      </c>
      <c r="G162" s="269">
        <v>201250</v>
      </c>
      <c r="H162" s="279">
        <v>28750</v>
      </c>
      <c r="I162" s="281">
        <v>1</v>
      </c>
    </row>
    <row r="163" spans="1:9">
      <c r="A163" s="129"/>
      <c r="B163" s="110"/>
      <c r="C163" s="255"/>
      <c r="D163" s="233"/>
      <c r="E163" s="97"/>
      <c r="F163" s="240">
        <v>193333.33</v>
      </c>
      <c r="G163" s="97"/>
      <c r="H163"/>
      <c r="I163" s="281">
        <v>1</v>
      </c>
    </row>
    <row r="164" spans="1:9">
      <c r="A164" s="246" t="s">
        <v>295</v>
      </c>
      <c r="B164" s="253" t="s">
        <v>13</v>
      </c>
      <c r="C164" s="120">
        <v>36871</v>
      </c>
      <c r="D164" s="146">
        <v>36871</v>
      </c>
      <c r="E164" s="175">
        <v>201418.19</v>
      </c>
      <c r="F164" s="221"/>
      <c r="G164" s="175">
        <v>201418.19</v>
      </c>
      <c r="H164" s="122">
        <v>0</v>
      </c>
      <c r="I164" s="281">
        <v>1</v>
      </c>
    </row>
    <row r="165" spans="1:9">
      <c r="A165" s="246" t="s">
        <v>293</v>
      </c>
      <c r="B165" s="253" t="s">
        <v>13</v>
      </c>
      <c r="C165" s="120">
        <v>38341</v>
      </c>
      <c r="D165" s="146">
        <v>38341</v>
      </c>
      <c r="E165" s="175">
        <v>205500</v>
      </c>
      <c r="F165" s="221"/>
      <c r="G165" s="175">
        <v>200250</v>
      </c>
      <c r="H165" s="122">
        <v>5250</v>
      </c>
      <c r="I165" s="281">
        <v>1</v>
      </c>
    </row>
    <row r="166" spans="1:9">
      <c r="A166" s="246" t="s">
        <v>291</v>
      </c>
      <c r="B166" s="253" t="s">
        <v>13</v>
      </c>
      <c r="C166" s="120">
        <v>39080</v>
      </c>
      <c r="D166" s="146">
        <v>39080</v>
      </c>
      <c r="E166" s="175">
        <v>313296.24</v>
      </c>
      <c r="F166" s="221"/>
      <c r="G166" s="175">
        <v>309167.88</v>
      </c>
      <c r="H166" s="122">
        <v>4128.3599999999997</v>
      </c>
      <c r="I166" s="281">
        <v>1</v>
      </c>
    </row>
    <row r="167" spans="1:9">
      <c r="A167" s="246" t="s">
        <v>278</v>
      </c>
      <c r="B167" s="253" t="s">
        <v>13</v>
      </c>
      <c r="C167" s="120">
        <v>39489</v>
      </c>
      <c r="D167" s="146">
        <v>39489</v>
      </c>
      <c r="E167" s="175">
        <v>282850</v>
      </c>
      <c r="F167" s="221"/>
      <c r="G167" s="175">
        <v>269725</v>
      </c>
      <c r="H167" s="122">
        <v>13125</v>
      </c>
      <c r="I167" s="281">
        <v>1</v>
      </c>
    </row>
    <row r="168" spans="1:9">
      <c r="A168" s="246" t="s">
        <v>278</v>
      </c>
      <c r="B168" s="253" t="s">
        <v>13</v>
      </c>
      <c r="C168" s="120">
        <v>40196</v>
      </c>
      <c r="D168" s="146">
        <v>40196</v>
      </c>
      <c r="E168" s="175">
        <v>290000</v>
      </c>
      <c r="F168" s="221"/>
      <c r="G168" s="175">
        <v>269000</v>
      </c>
      <c r="H168" s="122">
        <v>21000</v>
      </c>
      <c r="I168" s="281">
        <v>1</v>
      </c>
    </row>
    <row r="169" spans="1:9">
      <c r="A169" s="246" t="s">
        <v>291</v>
      </c>
      <c r="B169" s="253" t="s">
        <v>13</v>
      </c>
      <c r="C169" s="120">
        <v>40653</v>
      </c>
      <c r="D169" s="146">
        <v>40653</v>
      </c>
      <c r="E169" s="175">
        <v>311236.74</v>
      </c>
      <c r="F169" s="221"/>
      <c r="G169" s="175">
        <v>304093.84999999998</v>
      </c>
      <c r="H169" s="122">
        <v>7142.89</v>
      </c>
      <c r="I169" s="281">
        <v>1</v>
      </c>
    </row>
    <row r="170" spans="1:9">
      <c r="A170" s="246" t="s">
        <v>480</v>
      </c>
      <c r="B170" s="253" t="s">
        <v>13</v>
      </c>
      <c r="C170" s="120">
        <v>41064</v>
      </c>
      <c r="D170" s="146">
        <v>41064</v>
      </c>
      <c r="E170" s="175">
        <v>234000</v>
      </c>
      <c r="F170" s="221"/>
      <c r="G170" s="175">
        <v>234000</v>
      </c>
      <c r="H170" s="122">
        <v>0</v>
      </c>
      <c r="I170" s="281">
        <v>1</v>
      </c>
    </row>
    <row r="171" spans="1:9">
      <c r="A171" s="246" t="s">
        <v>288</v>
      </c>
      <c r="B171" s="253" t="s">
        <v>13</v>
      </c>
      <c r="C171" s="120">
        <v>41432</v>
      </c>
      <c r="D171" s="146">
        <v>41432</v>
      </c>
      <c r="E171" s="175">
        <v>2689</v>
      </c>
      <c r="F171" s="221"/>
      <c r="G171" s="175">
        <v>2352.88</v>
      </c>
      <c r="H171" s="122">
        <v>336.13</v>
      </c>
      <c r="I171" s="281">
        <v>1</v>
      </c>
    </row>
    <row r="172" spans="1:9">
      <c r="A172" s="246" t="s">
        <v>275</v>
      </c>
      <c r="B172" s="253" t="s">
        <v>13</v>
      </c>
      <c r="C172" s="120">
        <v>42083</v>
      </c>
      <c r="D172" s="146">
        <v>42083</v>
      </c>
      <c r="E172" s="175">
        <v>265831.44</v>
      </c>
      <c r="F172" s="221"/>
      <c r="G172" s="175">
        <v>256928.56</v>
      </c>
      <c r="H172" s="122">
        <v>8902.8799999999992</v>
      </c>
      <c r="I172" s="281">
        <v>1</v>
      </c>
    </row>
    <row r="173" spans="1:9">
      <c r="A173" s="246" t="s">
        <v>286</v>
      </c>
      <c r="B173" s="253" t="s">
        <v>13</v>
      </c>
      <c r="C173" s="120">
        <v>40200</v>
      </c>
      <c r="D173" s="146">
        <v>40200</v>
      </c>
      <c r="E173" s="175">
        <v>165000</v>
      </c>
      <c r="F173" s="221"/>
      <c r="G173" s="175">
        <v>138750</v>
      </c>
      <c r="H173" s="122">
        <v>26250</v>
      </c>
      <c r="I173" s="281">
        <v>1</v>
      </c>
    </row>
    <row r="174" spans="1:9">
      <c r="A174" s="246" t="s">
        <v>277</v>
      </c>
      <c r="B174" s="253" t="s">
        <v>13</v>
      </c>
      <c r="C174" s="120">
        <v>39833</v>
      </c>
      <c r="D174" s="146">
        <v>39833</v>
      </c>
      <c r="E174" s="175">
        <v>35500</v>
      </c>
      <c r="F174" s="221"/>
      <c r="G174" s="175">
        <v>27625</v>
      </c>
      <c r="H174" s="122">
        <v>7875</v>
      </c>
      <c r="I174" s="281">
        <v>1</v>
      </c>
    </row>
    <row r="175" spans="1:9">
      <c r="A175" s="246" t="s">
        <v>281</v>
      </c>
      <c r="B175" s="253" t="s">
        <v>13</v>
      </c>
      <c r="C175" s="120">
        <v>43425</v>
      </c>
      <c r="D175" s="146">
        <v>43425</v>
      </c>
      <c r="E175" s="175">
        <v>241000</v>
      </c>
      <c r="F175" s="221">
        <v>192753.73</v>
      </c>
      <c r="G175" s="175">
        <v>187690.8</v>
      </c>
      <c r="H175" s="122">
        <v>53309.2</v>
      </c>
      <c r="I175" s="281">
        <v>1</v>
      </c>
    </row>
    <row r="176" spans="1:9">
      <c r="A176" s="246" t="s">
        <v>281</v>
      </c>
      <c r="B176" s="253" t="s">
        <v>13</v>
      </c>
      <c r="C176" s="120">
        <v>43425</v>
      </c>
      <c r="D176" s="146">
        <v>43425</v>
      </c>
      <c r="E176" s="175">
        <v>241000</v>
      </c>
      <c r="F176" s="221">
        <v>192753.73</v>
      </c>
      <c r="G176" s="175">
        <v>187690.8</v>
      </c>
      <c r="H176" s="122">
        <v>53309.2</v>
      </c>
      <c r="I176" s="281">
        <v>1</v>
      </c>
    </row>
    <row r="177" spans="1:9">
      <c r="A177" s="246" t="s">
        <v>280</v>
      </c>
      <c r="B177" s="253" t="s">
        <v>13</v>
      </c>
      <c r="C177" s="120">
        <v>44867</v>
      </c>
      <c r="D177" s="146">
        <v>44867</v>
      </c>
      <c r="E177" s="175">
        <v>276001.7</v>
      </c>
      <c r="F177" s="221">
        <v>220000</v>
      </c>
      <c r="G177" s="175">
        <v>34500.21</v>
      </c>
      <c r="H177" s="122">
        <v>241501.49</v>
      </c>
      <c r="I177" s="281">
        <v>1</v>
      </c>
    </row>
    <row r="178" spans="1:9">
      <c r="A178" s="246" t="s">
        <v>280</v>
      </c>
      <c r="B178" s="253" t="s">
        <v>13</v>
      </c>
      <c r="C178" s="120">
        <v>44867</v>
      </c>
      <c r="D178" s="146">
        <v>44867</v>
      </c>
      <c r="E178" s="175">
        <v>276001.7</v>
      </c>
      <c r="F178" s="221">
        <v>220000</v>
      </c>
      <c r="G178" s="175">
        <v>34500.21</v>
      </c>
      <c r="H178" s="122">
        <v>241501.49</v>
      </c>
      <c r="I178" s="281">
        <v>1</v>
      </c>
    </row>
    <row r="179" spans="1:9">
      <c r="A179" s="246" t="s">
        <v>481</v>
      </c>
      <c r="B179" s="253" t="s">
        <v>13</v>
      </c>
      <c r="C179" s="120">
        <v>37685</v>
      </c>
      <c r="D179" s="146">
        <v>37685</v>
      </c>
      <c r="E179" s="175">
        <v>248074.68</v>
      </c>
      <c r="F179" s="221"/>
      <c r="G179" s="175">
        <v>246933.35</v>
      </c>
      <c r="H179" s="122">
        <v>1141.33</v>
      </c>
      <c r="I179" s="281">
        <v>1</v>
      </c>
    </row>
    <row r="180" spans="1:9">
      <c r="A180" s="246" t="s">
        <v>288</v>
      </c>
      <c r="B180" s="253" t="s">
        <v>13</v>
      </c>
      <c r="C180" s="120">
        <v>41432</v>
      </c>
      <c r="D180" s="146">
        <v>41432</v>
      </c>
      <c r="E180" s="175">
        <v>2839</v>
      </c>
      <c r="F180" s="221"/>
      <c r="G180" s="175">
        <v>2484.13</v>
      </c>
      <c r="H180" s="122">
        <v>354.88</v>
      </c>
      <c r="I180" s="281">
        <v>1</v>
      </c>
    </row>
    <row r="181" spans="1:9">
      <c r="A181" s="246" t="s">
        <v>275</v>
      </c>
      <c r="B181" s="253" t="s">
        <v>13</v>
      </c>
      <c r="C181" s="120">
        <v>41908</v>
      </c>
      <c r="D181" s="146">
        <v>41908</v>
      </c>
      <c r="E181" s="175">
        <v>281420.11</v>
      </c>
      <c r="F181" s="221"/>
      <c r="G181" s="175">
        <v>280937.13</v>
      </c>
      <c r="H181" s="122">
        <v>482.98</v>
      </c>
      <c r="I181" s="281">
        <v>1</v>
      </c>
    </row>
    <row r="182" spans="1:9">
      <c r="A182" s="246" t="s">
        <v>275</v>
      </c>
      <c r="B182" s="253" t="s">
        <v>13</v>
      </c>
      <c r="C182" s="120">
        <v>42111</v>
      </c>
      <c r="D182" s="146">
        <v>42111</v>
      </c>
      <c r="E182" s="175">
        <v>347100</v>
      </c>
      <c r="F182" s="221"/>
      <c r="G182" s="175">
        <v>284100</v>
      </c>
      <c r="H182" s="122">
        <v>63000</v>
      </c>
      <c r="I182" s="281">
        <v>1</v>
      </c>
    </row>
    <row r="183" spans="1:9">
      <c r="A183" s="246" t="s">
        <v>271</v>
      </c>
      <c r="B183" s="253" t="s">
        <v>13</v>
      </c>
      <c r="C183" s="120">
        <v>42762</v>
      </c>
      <c r="D183" s="146">
        <v>42762</v>
      </c>
      <c r="E183" s="175">
        <v>342500</v>
      </c>
      <c r="F183" s="221"/>
      <c r="G183" s="175">
        <v>269000</v>
      </c>
      <c r="H183" s="122">
        <v>73500</v>
      </c>
      <c r="I183" s="281">
        <v>1</v>
      </c>
    </row>
    <row r="184" spans="1:9">
      <c r="A184" s="246" t="s">
        <v>271</v>
      </c>
      <c r="B184" s="253" t="s">
        <v>13</v>
      </c>
      <c r="C184" s="120">
        <v>42762</v>
      </c>
      <c r="D184" s="146">
        <v>42762</v>
      </c>
      <c r="E184" s="175">
        <v>342500</v>
      </c>
      <c r="F184" s="221"/>
      <c r="G184" s="175">
        <v>269000</v>
      </c>
      <c r="H184" s="122">
        <v>73500</v>
      </c>
      <c r="I184" s="281">
        <v>1</v>
      </c>
    </row>
    <row r="185" spans="1:9">
      <c r="A185" s="129"/>
      <c r="B185" s="95" t="s">
        <v>84</v>
      </c>
      <c r="C185" s="260">
        <v>37620</v>
      </c>
      <c r="D185" s="265">
        <v>40814</v>
      </c>
      <c r="E185" s="231">
        <v>2014.18</v>
      </c>
      <c r="F185" s="233"/>
      <c r="G185" s="231">
        <v>2014.18</v>
      </c>
      <c r="H185" s="276">
        <v>0</v>
      </c>
      <c r="I185" s="281">
        <v>1</v>
      </c>
    </row>
    <row r="186" spans="1:9">
      <c r="A186" s="129"/>
      <c r="B186" s="95" t="s">
        <v>84</v>
      </c>
      <c r="C186" s="260">
        <v>38707</v>
      </c>
      <c r="D186" s="265">
        <v>41295</v>
      </c>
      <c r="E186" s="231">
        <v>1780</v>
      </c>
      <c r="F186" s="233"/>
      <c r="G186" s="231">
        <v>1780</v>
      </c>
      <c r="H186" s="276">
        <v>0</v>
      </c>
      <c r="I186" s="281">
        <v>1</v>
      </c>
    </row>
    <row r="187" spans="1:9">
      <c r="A187" s="129"/>
      <c r="B187" s="95" t="s">
        <v>84</v>
      </c>
      <c r="C187" s="260">
        <v>38707</v>
      </c>
      <c r="D187" s="265">
        <v>41295</v>
      </c>
      <c r="E187" s="231">
        <v>1780</v>
      </c>
      <c r="F187" s="233"/>
      <c r="G187" s="231">
        <v>1780</v>
      </c>
      <c r="H187" s="276">
        <v>0</v>
      </c>
      <c r="I187" s="281">
        <v>1</v>
      </c>
    </row>
    <row r="188" spans="1:9">
      <c r="A188" s="129"/>
      <c r="B188" s="95" t="s">
        <v>84</v>
      </c>
      <c r="C188" s="260">
        <v>39213</v>
      </c>
      <c r="D188" s="265">
        <v>41786</v>
      </c>
      <c r="E188" s="231">
        <v>2250</v>
      </c>
      <c r="F188" s="233"/>
      <c r="G188" s="231">
        <v>2250</v>
      </c>
      <c r="H188" s="276">
        <v>0</v>
      </c>
      <c r="I188" s="281">
        <v>1</v>
      </c>
    </row>
    <row r="189" spans="1:9">
      <c r="A189" s="129"/>
      <c r="B189" s="95" t="s">
        <v>84</v>
      </c>
      <c r="C189" s="260">
        <v>40315</v>
      </c>
      <c r="D189" s="265">
        <v>42151</v>
      </c>
      <c r="E189" s="231">
        <v>1030</v>
      </c>
      <c r="F189" s="233"/>
      <c r="G189" s="231">
        <v>1030</v>
      </c>
      <c r="H189" s="276">
        <v>0</v>
      </c>
      <c r="I189" s="281">
        <v>1</v>
      </c>
    </row>
    <row r="190" spans="1:9">
      <c r="A190" s="129"/>
      <c r="B190" s="95" t="s">
        <v>84</v>
      </c>
      <c r="C190" s="260">
        <v>40315</v>
      </c>
      <c r="D190" s="265">
        <v>42151</v>
      </c>
      <c r="E190" s="231">
        <v>1030</v>
      </c>
      <c r="F190" s="233"/>
      <c r="G190" s="231">
        <v>1030</v>
      </c>
      <c r="H190" s="276">
        <v>0</v>
      </c>
      <c r="I190" s="281">
        <v>1</v>
      </c>
    </row>
    <row r="191" spans="1:9">
      <c r="A191" s="129"/>
      <c r="B191" s="95" t="s">
        <v>84</v>
      </c>
      <c r="C191" s="261">
        <v>40539</v>
      </c>
      <c r="D191" s="265">
        <v>44908</v>
      </c>
      <c r="E191" s="231">
        <v>40000</v>
      </c>
      <c r="F191" s="233"/>
      <c r="G191" s="231">
        <v>1616.4383561643799</v>
      </c>
      <c r="H191" s="276">
        <v>38383.561643835601</v>
      </c>
      <c r="I191" s="281">
        <v>1</v>
      </c>
    </row>
    <row r="192" spans="1:9">
      <c r="A192" s="129"/>
      <c r="B192" s="95" t="s">
        <v>84</v>
      </c>
      <c r="C192" s="261">
        <v>40532</v>
      </c>
      <c r="D192" s="265">
        <v>44908</v>
      </c>
      <c r="E192" s="231">
        <v>40000</v>
      </c>
      <c r="F192" s="233"/>
      <c r="G192" s="231">
        <v>1616.4383561643799</v>
      </c>
      <c r="H192" s="276">
        <v>38383.561643835601</v>
      </c>
      <c r="I192" s="281">
        <v>1</v>
      </c>
    </row>
    <row r="193" spans="1:9">
      <c r="A193" s="129"/>
      <c r="B193" s="95" t="s">
        <v>84</v>
      </c>
      <c r="C193" s="261">
        <v>40532</v>
      </c>
      <c r="D193" s="265">
        <v>44908</v>
      </c>
      <c r="E193" s="231">
        <v>40000</v>
      </c>
      <c r="F193" s="233"/>
      <c r="G193" s="231">
        <v>1616.4383561643799</v>
      </c>
      <c r="H193" s="276">
        <v>38383.561643835601</v>
      </c>
      <c r="I193" s="281">
        <v>1</v>
      </c>
    </row>
    <row r="194" spans="1:9">
      <c r="A194" s="129"/>
      <c r="B194" s="95" t="s">
        <v>84</v>
      </c>
      <c r="C194" s="261">
        <v>40539</v>
      </c>
      <c r="D194" s="265">
        <v>44908</v>
      </c>
      <c r="E194" s="231">
        <v>40000</v>
      </c>
      <c r="F194" s="233"/>
      <c r="G194" s="231">
        <v>1616.4383561643799</v>
      </c>
      <c r="H194" s="276">
        <v>38383.561643835601</v>
      </c>
      <c r="I194" s="281">
        <v>1</v>
      </c>
    </row>
    <row r="195" spans="1:9">
      <c r="A195" s="129"/>
      <c r="B195" s="95" t="s">
        <v>84</v>
      </c>
      <c r="C195" s="261">
        <v>40532</v>
      </c>
      <c r="D195" s="265">
        <v>44908</v>
      </c>
      <c r="E195" s="231">
        <v>40000</v>
      </c>
      <c r="F195" s="233"/>
      <c r="G195" s="231">
        <v>1616.4383561643799</v>
      </c>
      <c r="H195" s="276">
        <v>38383.561643835601</v>
      </c>
      <c r="I195" s="281">
        <v>1</v>
      </c>
    </row>
    <row r="196" spans="1:9">
      <c r="A196" s="129"/>
      <c r="B196" s="95" t="s">
        <v>84</v>
      </c>
      <c r="C196" s="261">
        <v>40520</v>
      </c>
      <c r="D196" s="265">
        <v>44908</v>
      </c>
      <c r="E196" s="231">
        <v>3792</v>
      </c>
      <c r="F196" s="233"/>
      <c r="G196" s="231">
        <v>67.528767123287693</v>
      </c>
      <c r="H196" s="276">
        <v>3724.47123287671</v>
      </c>
      <c r="I196" s="281">
        <v>1</v>
      </c>
    </row>
    <row r="197" spans="1:9">
      <c r="A197" s="129"/>
      <c r="B197" s="95" t="s">
        <v>84</v>
      </c>
      <c r="C197" s="260">
        <v>36278</v>
      </c>
      <c r="D197" s="265">
        <v>40816</v>
      </c>
      <c r="E197" s="231">
        <v>51000</v>
      </c>
      <c r="F197" s="233"/>
      <c r="G197" s="231">
        <v>51000</v>
      </c>
      <c r="H197" s="276">
        <v>0</v>
      </c>
      <c r="I197" s="281">
        <v>1</v>
      </c>
    </row>
    <row r="198" spans="1:9">
      <c r="A198" s="129"/>
      <c r="B198" s="95" t="s">
        <v>84</v>
      </c>
      <c r="C198" s="260">
        <v>37620</v>
      </c>
      <c r="D198" s="265">
        <v>39759</v>
      </c>
      <c r="E198" s="231">
        <v>2311.15</v>
      </c>
      <c r="F198" s="233"/>
      <c r="G198" s="231">
        <v>2311.15</v>
      </c>
      <c r="H198" s="276">
        <v>0</v>
      </c>
      <c r="I198" s="281">
        <v>1</v>
      </c>
    </row>
    <row r="199" spans="1:9">
      <c r="A199" s="129"/>
      <c r="B199" s="95" t="s">
        <v>84</v>
      </c>
      <c r="C199" s="260">
        <v>37729</v>
      </c>
      <c r="D199" s="265">
        <v>40291</v>
      </c>
      <c r="E199" s="231">
        <v>2091.65</v>
      </c>
      <c r="F199" s="233"/>
      <c r="G199" s="231">
        <v>2091.65</v>
      </c>
      <c r="H199" s="276">
        <v>0</v>
      </c>
      <c r="I199" s="281">
        <v>1</v>
      </c>
    </row>
    <row r="200" spans="1:9">
      <c r="A200" s="129"/>
      <c r="B200" s="95" t="s">
        <v>84</v>
      </c>
      <c r="C200" s="260">
        <v>38565</v>
      </c>
      <c r="D200" s="265">
        <v>40415</v>
      </c>
      <c r="E200" s="231">
        <v>2572.5</v>
      </c>
      <c r="F200" s="233"/>
      <c r="G200" s="231">
        <v>2572.5</v>
      </c>
      <c r="H200" s="276">
        <v>0</v>
      </c>
      <c r="I200" s="281">
        <v>1</v>
      </c>
    </row>
    <row r="201" spans="1:9">
      <c r="A201" s="129"/>
      <c r="B201" s="95" t="s">
        <v>84</v>
      </c>
      <c r="C201" s="260">
        <v>38565</v>
      </c>
      <c r="D201" s="265">
        <v>40434</v>
      </c>
      <c r="E201" s="231">
        <v>2572.5</v>
      </c>
      <c r="F201" s="233"/>
      <c r="G201" s="231">
        <v>2572.5</v>
      </c>
      <c r="H201" s="276">
        <v>0</v>
      </c>
      <c r="I201" s="281">
        <v>1</v>
      </c>
    </row>
    <row r="202" spans="1:9">
      <c r="A202" s="129"/>
      <c r="B202" s="95" t="s">
        <v>84</v>
      </c>
      <c r="C202" s="260">
        <v>40758</v>
      </c>
      <c r="D202" s="265">
        <v>42632</v>
      </c>
      <c r="E202" s="231">
        <v>1900</v>
      </c>
      <c r="F202" s="233"/>
      <c r="G202" s="231">
        <v>1900</v>
      </c>
      <c r="H202" s="276">
        <v>0</v>
      </c>
      <c r="I202" s="281">
        <v>1</v>
      </c>
    </row>
    <row r="203" spans="1:9">
      <c r="A203" s="129"/>
      <c r="B203" s="95" t="s">
        <v>84</v>
      </c>
      <c r="C203" s="260">
        <v>36496</v>
      </c>
      <c r="D203" s="265">
        <v>42401</v>
      </c>
      <c r="E203" s="231">
        <v>30000</v>
      </c>
      <c r="F203" s="233"/>
      <c r="G203" s="231">
        <v>30000</v>
      </c>
      <c r="H203" s="276">
        <v>0</v>
      </c>
      <c r="I203" s="281">
        <v>1</v>
      </c>
    </row>
    <row r="204" spans="1:9">
      <c r="A204" s="129"/>
      <c r="B204" s="95" t="s">
        <v>84</v>
      </c>
      <c r="C204" s="260">
        <v>36567</v>
      </c>
      <c r="D204" s="265">
        <v>42401</v>
      </c>
      <c r="E204" s="231">
        <v>30000</v>
      </c>
      <c r="F204" s="233"/>
      <c r="G204" s="231">
        <v>30000</v>
      </c>
      <c r="H204" s="276">
        <v>0</v>
      </c>
      <c r="I204" s="281">
        <v>1</v>
      </c>
    </row>
    <row r="205" spans="1:9">
      <c r="A205" s="129"/>
      <c r="B205" s="95" t="s">
        <v>84</v>
      </c>
      <c r="C205" s="260">
        <v>36563</v>
      </c>
      <c r="D205" s="265">
        <v>42401</v>
      </c>
      <c r="E205" s="231">
        <v>30000</v>
      </c>
      <c r="F205" s="233"/>
      <c r="G205" s="231">
        <v>30000</v>
      </c>
      <c r="H205" s="276">
        <v>0</v>
      </c>
      <c r="I205" s="281">
        <v>1</v>
      </c>
    </row>
    <row r="206" spans="1:9">
      <c r="A206" s="129"/>
      <c r="B206" s="95" t="s">
        <v>84</v>
      </c>
      <c r="C206" s="260">
        <v>36517</v>
      </c>
      <c r="D206" s="265">
        <v>42401</v>
      </c>
      <c r="E206" s="231">
        <v>30000.01</v>
      </c>
      <c r="F206" s="233"/>
      <c r="G206" s="231">
        <v>30000.01</v>
      </c>
      <c r="H206" s="276">
        <v>0</v>
      </c>
      <c r="I206" s="281">
        <v>1</v>
      </c>
    </row>
    <row r="207" spans="1:9">
      <c r="A207" s="129"/>
      <c r="B207" s="95" t="s">
        <v>84</v>
      </c>
      <c r="C207" s="260">
        <v>37524</v>
      </c>
      <c r="D207" s="265">
        <v>39660</v>
      </c>
      <c r="E207" s="231">
        <v>2311.15</v>
      </c>
      <c r="F207" s="233"/>
      <c r="G207" s="231">
        <v>2311.15</v>
      </c>
      <c r="H207" s="276">
        <v>0</v>
      </c>
      <c r="I207" s="281">
        <v>1</v>
      </c>
    </row>
    <row r="208" spans="1:9">
      <c r="A208" s="129"/>
      <c r="B208" s="95" t="s">
        <v>84</v>
      </c>
      <c r="C208" s="260">
        <v>37524</v>
      </c>
      <c r="D208" s="265">
        <v>39660</v>
      </c>
      <c r="E208" s="231">
        <v>2311.15</v>
      </c>
      <c r="F208" s="233"/>
      <c r="G208" s="231">
        <v>2311.15</v>
      </c>
      <c r="H208" s="276">
        <v>0</v>
      </c>
      <c r="I208" s="281">
        <v>1</v>
      </c>
    </row>
    <row r="209" spans="1:9">
      <c r="A209" s="129"/>
      <c r="B209" s="95" t="s">
        <v>84</v>
      </c>
      <c r="C209" s="260">
        <v>38716</v>
      </c>
      <c r="D209" s="265">
        <v>40543</v>
      </c>
      <c r="E209" s="231">
        <v>1070</v>
      </c>
      <c r="F209" s="233"/>
      <c r="G209" s="231">
        <v>1070</v>
      </c>
      <c r="H209" s="276">
        <v>0</v>
      </c>
      <c r="I209" s="281">
        <v>1</v>
      </c>
    </row>
    <row r="210" spans="1:9">
      <c r="A210" s="129"/>
      <c r="B210" s="95" t="s">
        <v>84</v>
      </c>
      <c r="C210" s="260">
        <v>39710</v>
      </c>
      <c r="D210" s="265">
        <v>41569</v>
      </c>
      <c r="E210" s="231">
        <v>1100</v>
      </c>
      <c r="F210" s="233"/>
      <c r="G210" s="231">
        <v>1100</v>
      </c>
      <c r="H210" s="276">
        <v>0</v>
      </c>
      <c r="I210" s="281">
        <v>1</v>
      </c>
    </row>
    <row r="211" spans="1:9">
      <c r="A211" s="129"/>
      <c r="B211" s="95" t="s">
        <v>84</v>
      </c>
      <c r="C211" s="260">
        <v>39990</v>
      </c>
      <c r="D211" s="265">
        <v>41799</v>
      </c>
      <c r="E211" s="231">
        <v>2150</v>
      </c>
      <c r="F211" s="233"/>
      <c r="G211" s="231">
        <v>2150</v>
      </c>
      <c r="H211" s="276">
        <v>0</v>
      </c>
      <c r="I211" s="281">
        <v>1</v>
      </c>
    </row>
    <row r="212" spans="1:9">
      <c r="A212" s="129"/>
      <c r="B212" s="95" t="s">
        <v>84</v>
      </c>
      <c r="C212" s="260">
        <v>37613</v>
      </c>
      <c r="D212" s="265">
        <v>39731</v>
      </c>
      <c r="E212" s="231">
        <v>2130.39</v>
      </c>
      <c r="F212" s="233"/>
      <c r="G212" s="231">
        <v>2130.39</v>
      </c>
      <c r="H212" s="276">
        <v>0</v>
      </c>
      <c r="I212" s="281">
        <v>1</v>
      </c>
    </row>
    <row r="213" spans="1:9">
      <c r="A213" s="129"/>
      <c r="B213" s="95" t="s">
        <v>84</v>
      </c>
      <c r="C213" s="260">
        <v>37613</v>
      </c>
      <c r="D213" s="265">
        <v>40296</v>
      </c>
      <c r="E213" s="231">
        <v>2130.39</v>
      </c>
      <c r="F213" s="233"/>
      <c r="G213" s="231">
        <v>2130.39</v>
      </c>
      <c r="H213" s="276">
        <v>0</v>
      </c>
      <c r="I213" s="281">
        <v>1</v>
      </c>
    </row>
    <row r="214" spans="1:9">
      <c r="A214" s="129"/>
      <c r="B214" s="95" t="s">
        <v>84</v>
      </c>
      <c r="C214" s="260">
        <v>38350</v>
      </c>
      <c r="D214" s="265">
        <v>38363</v>
      </c>
      <c r="E214" s="231">
        <v>205000</v>
      </c>
      <c r="F214" s="233"/>
      <c r="G214" s="231">
        <v>205000</v>
      </c>
      <c r="H214" s="276">
        <v>0</v>
      </c>
      <c r="I214" s="281">
        <v>1</v>
      </c>
    </row>
    <row r="215" spans="1:9">
      <c r="A215" s="129"/>
      <c r="B215" s="95" t="s">
        <v>84</v>
      </c>
      <c r="C215" s="260">
        <v>38350</v>
      </c>
      <c r="D215" s="265">
        <v>38363</v>
      </c>
      <c r="E215" s="231">
        <v>205000</v>
      </c>
      <c r="F215" s="233"/>
      <c r="G215" s="231">
        <v>205000</v>
      </c>
      <c r="H215" s="276">
        <v>0</v>
      </c>
      <c r="I215" s="281">
        <v>1</v>
      </c>
    </row>
    <row r="216" spans="1:9">
      <c r="A216" s="129"/>
      <c r="B216" s="95" t="s">
        <v>84</v>
      </c>
      <c r="C216" s="260">
        <v>38350</v>
      </c>
      <c r="D216" s="265">
        <v>38363</v>
      </c>
      <c r="E216" s="231">
        <v>205000</v>
      </c>
      <c r="F216" s="233"/>
      <c r="G216" s="231">
        <v>205000</v>
      </c>
      <c r="H216" s="276">
        <v>0</v>
      </c>
      <c r="I216" s="281">
        <v>1</v>
      </c>
    </row>
    <row r="217" spans="1:9">
      <c r="A217" s="129"/>
      <c r="B217" s="95" t="s">
        <v>84</v>
      </c>
      <c r="C217" s="260">
        <v>38707</v>
      </c>
      <c r="D217" s="265">
        <v>41263</v>
      </c>
      <c r="E217" s="231">
        <v>1780</v>
      </c>
      <c r="F217" s="233"/>
      <c r="G217" s="231">
        <v>1780</v>
      </c>
      <c r="H217" s="276">
        <v>0</v>
      </c>
      <c r="I217" s="281">
        <v>1</v>
      </c>
    </row>
    <row r="218" spans="1:9">
      <c r="A218" s="129"/>
      <c r="B218" s="95" t="s">
        <v>84</v>
      </c>
      <c r="C218" s="260">
        <v>38707</v>
      </c>
      <c r="D218" s="265">
        <v>41263</v>
      </c>
      <c r="E218" s="231">
        <v>1780</v>
      </c>
      <c r="F218" s="233"/>
      <c r="G218" s="231">
        <v>1780</v>
      </c>
      <c r="H218" s="276">
        <v>0</v>
      </c>
      <c r="I218" s="281">
        <v>1</v>
      </c>
    </row>
    <row r="219" spans="1:9">
      <c r="A219" s="129"/>
      <c r="B219" s="95" t="s">
        <v>84</v>
      </c>
      <c r="C219" s="260">
        <v>38707</v>
      </c>
      <c r="D219" s="265">
        <v>41263</v>
      </c>
      <c r="E219" s="231">
        <v>1780</v>
      </c>
      <c r="F219" s="233"/>
      <c r="G219" s="231">
        <v>1780</v>
      </c>
      <c r="H219" s="276">
        <v>0</v>
      </c>
      <c r="I219" s="281">
        <v>1</v>
      </c>
    </row>
    <row r="220" spans="1:9">
      <c r="A220" s="129"/>
      <c r="B220" s="95" t="s">
        <v>84</v>
      </c>
      <c r="C220" s="260">
        <v>38707</v>
      </c>
      <c r="D220" s="265">
        <v>41263</v>
      </c>
      <c r="E220" s="231">
        <v>1780</v>
      </c>
      <c r="F220" s="233"/>
      <c r="G220" s="231">
        <v>1780</v>
      </c>
      <c r="H220" s="276">
        <v>0</v>
      </c>
      <c r="I220" s="281">
        <v>1</v>
      </c>
    </row>
    <row r="221" spans="1:9">
      <c r="A221" s="129"/>
      <c r="B221" s="95" t="s">
        <v>84</v>
      </c>
      <c r="C221" s="260">
        <v>38714</v>
      </c>
      <c r="D221" s="265">
        <v>41263</v>
      </c>
      <c r="E221" s="231">
        <v>1600</v>
      </c>
      <c r="F221" s="233"/>
      <c r="G221" s="231">
        <v>1600</v>
      </c>
      <c r="H221" s="276">
        <v>0</v>
      </c>
      <c r="I221" s="281">
        <v>1</v>
      </c>
    </row>
    <row r="222" spans="1:9">
      <c r="A222" s="129"/>
      <c r="B222" s="95" t="s">
        <v>84</v>
      </c>
      <c r="C222" s="260">
        <v>38714</v>
      </c>
      <c r="D222" s="265">
        <v>41285</v>
      </c>
      <c r="E222" s="231">
        <v>1600</v>
      </c>
      <c r="F222" s="233"/>
      <c r="G222" s="231">
        <v>1600</v>
      </c>
      <c r="H222" s="276">
        <v>0</v>
      </c>
      <c r="I222" s="281">
        <v>1</v>
      </c>
    </row>
    <row r="223" spans="1:9">
      <c r="A223" s="129"/>
      <c r="B223" s="95" t="s">
        <v>84</v>
      </c>
      <c r="C223" s="260">
        <v>38714</v>
      </c>
      <c r="D223" s="265">
        <v>41263</v>
      </c>
      <c r="E223" s="231">
        <v>1600</v>
      </c>
      <c r="F223" s="233"/>
      <c r="G223" s="231">
        <v>1600</v>
      </c>
      <c r="H223" s="276">
        <v>0</v>
      </c>
      <c r="I223" s="281">
        <v>1</v>
      </c>
    </row>
    <row r="224" spans="1:9">
      <c r="A224" s="129"/>
      <c r="B224" s="95" t="s">
        <v>84</v>
      </c>
      <c r="C224" s="260">
        <v>39211</v>
      </c>
      <c r="D224" s="265">
        <v>41786</v>
      </c>
      <c r="E224" s="231">
        <v>2250</v>
      </c>
      <c r="F224" s="233"/>
      <c r="G224" s="231">
        <v>2250</v>
      </c>
      <c r="H224" s="276">
        <v>0</v>
      </c>
      <c r="I224" s="281">
        <v>1</v>
      </c>
    </row>
    <row r="225" spans="1:9">
      <c r="A225" s="129"/>
      <c r="B225" s="95" t="s">
        <v>84</v>
      </c>
      <c r="C225" s="260">
        <v>39211</v>
      </c>
      <c r="D225" s="265">
        <v>41786</v>
      </c>
      <c r="E225" s="231">
        <v>2250</v>
      </c>
      <c r="F225" s="233"/>
      <c r="G225" s="231">
        <v>2250</v>
      </c>
      <c r="H225" s="276">
        <v>0</v>
      </c>
      <c r="I225" s="281">
        <v>1</v>
      </c>
    </row>
    <row r="226" spans="1:9">
      <c r="A226" s="129"/>
      <c r="B226" s="95" t="s">
        <v>84</v>
      </c>
      <c r="C226" s="260">
        <v>39272</v>
      </c>
      <c r="D226" s="265">
        <v>41191</v>
      </c>
      <c r="E226" s="231">
        <v>2475</v>
      </c>
      <c r="F226" s="233"/>
      <c r="G226" s="231">
        <v>2475</v>
      </c>
      <c r="H226" s="276">
        <v>0</v>
      </c>
      <c r="I226" s="281">
        <v>1</v>
      </c>
    </row>
    <row r="227" spans="1:9">
      <c r="A227" s="129"/>
      <c r="B227" s="95" t="s">
        <v>84</v>
      </c>
      <c r="C227" s="260">
        <v>39260</v>
      </c>
      <c r="D227" s="265">
        <v>41191</v>
      </c>
      <c r="E227" s="231">
        <v>2475</v>
      </c>
      <c r="F227" s="233"/>
      <c r="G227" s="231">
        <v>2475</v>
      </c>
      <c r="H227" s="276">
        <v>0</v>
      </c>
      <c r="I227" s="281">
        <v>1</v>
      </c>
    </row>
    <row r="228" spans="1:9">
      <c r="A228" s="129"/>
      <c r="B228" s="95" t="s">
        <v>84</v>
      </c>
      <c r="C228" s="260">
        <v>39260</v>
      </c>
      <c r="D228" s="265">
        <v>41191</v>
      </c>
      <c r="E228" s="231">
        <v>2475</v>
      </c>
      <c r="F228" s="233"/>
      <c r="G228" s="231">
        <v>2475</v>
      </c>
      <c r="H228" s="276">
        <v>0</v>
      </c>
      <c r="I228" s="281">
        <v>1</v>
      </c>
    </row>
    <row r="229" spans="1:9">
      <c r="A229" s="129"/>
      <c r="B229" s="95" t="s">
        <v>84</v>
      </c>
      <c r="C229" s="260">
        <v>40165</v>
      </c>
      <c r="D229" s="265">
        <v>42069</v>
      </c>
      <c r="E229" s="231">
        <v>2400</v>
      </c>
      <c r="F229" s="233"/>
      <c r="G229" s="231">
        <v>2400</v>
      </c>
      <c r="H229" s="276">
        <v>0</v>
      </c>
      <c r="I229" s="281">
        <v>1</v>
      </c>
    </row>
    <row r="230" spans="1:9">
      <c r="A230" s="247"/>
      <c r="B230" s="95" t="s">
        <v>84</v>
      </c>
      <c r="C230" s="260">
        <v>43439</v>
      </c>
      <c r="D230" s="265">
        <v>43489</v>
      </c>
      <c r="E230" s="231">
        <v>238317.55</v>
      </c>
      <c r="F230" s="274">
        <v>192753.73</v>
      </c>
      <c r="G230" s="231">
        <v>238317.55</v>
      </c>
      <c r="H230" s="276">
        <v>0</v>
      </c>
      <c r="I230" s="281">
        <v>1</v>
      </c>
    </row>
    <row r="231" spans="1:9">
      <c r="A231" s="247"/>
      <c r="B231" s="95" t="s">
        <v>84</v>
      </c>
      <c r="C231" s="260">
        <v>43439</v>
      </c>
      <c r="D231" s="265">
        <v>43489</v>
      </c>
      <c r="E231" s="231">
        <v>238317.55</v>
      </c>
      <c r="F231" s="274">
        <v>192753.73</v>
      </c>
      <c r="G231" s="231">
        <v>238317.55</v>
      </c>
      <c r="H231" s="276">
        <v>0</v>
      </c>
      <c r="I231" s="281">
        <v>1</v>
      </c>
    </row>
    <row r="232" spans="1:9">
      <c r="A232" s="247"/>
      <c r="B232" s="95" t="s">
        <v>84</v>
      </c>
      <c r="C232" s="260">
        <v>43439</v>
      </c>
      <c r="D232" s="265">
        <v>43489</v>
      </c>
      <c r="E232" s="231">
        <v>238317.55</v>
      </c>
      <c r="F232" s="274">
        <v>192753.73</v>
      </c>
      <c r="G232" s="231">
        <v>238317.55</v>
      </c>
      <c r="H232" s="276">
        <v>0</v>
      </c>
      <c r="I232" s="281">
        <v>1</v>
      </c>
    </row>
    <row r="233" spans="1:9">
      <c r="A233" s="247"/>
      <c r="B233" s="95" t="s">
        <v>84</v>
      </c>
      <c r="C233" s="260">
        <v>43439</v>
      </c>
      <c r="D233" s="265">
        <v>43433</v>
      </c>
      <c r="E233" s="231">
        <v>238317.55</v>
      </c>
      <c r="F233" s="274">
        <v>192753.73</v>
      </c>
      <c r="G233" s="231">
        <v>238317.55</v>
      </c>
      <c r="H233" s="276">
        <v>0</v>
      </c>
      <c r="I233" s="281">
        <v>1</v>
      </c>
    </row>
    <row r="234" spans="1:9">
      <c r="A234" s="247"/>
      <c r="B234" s="95" t="s">
        <v>84</v>
      </c>
      <c r="C234" s="260">
        <v>43439</v>
      </c>
      <c r="D234" s="265">
        <v>43489</v>
      </c>
      <c r="E234" s="231">
        <v>238317.55</v>
      </c>
      <c r="F234" s="274">
        <v>192753.73</v>
      </c>
      <c r="G234" s="231">
        <v>238317.55</v>
      </c>
      <c r="H234" s="276">
        <v>0</v>
      </c>
      <c r="I234" s="281">
        <v>1</v>
      </c>
    </row>
    <row r="235" spans="1:9">
      <c r="A235" s="247"/>
      <c r="B235" s="95" t="s">
        <v>84</v>
      </c>
      <c r="C235" s="260">
        <v>43439</v>
      </c>
      <c r="D235" s="265">
        <v>43489</v>
      </c>
      <c r="E235" s="231">
        <v>238317.55</v>
      </c>
      <c r="F235" s="274">
        <v>192753.73</v>
      </c>
      <c r="G235" s="231">
        <v>238317.55</v>
      </c>
      <c r="H235" s="276">
        <v>0</v>
      </c>
      <c r="I235" s="281">
        <v>1</v>
      </c>
    </row>
    <row r="236" spans="1:9">
      <c r="A236" s="247"/>
      <c r="B236" s="95" t="s">
        <v>84</v>
      </c>
      <c r="C236" s="260">
        <v>43453</v>
      </c>
      <c r="D236" s="265">
        <v>43433</v>
      </c>
      <c r="E236" s="231">
        <v>238317.55</v>
      </c>
      <c r="F236" s="274">
        <v>192753.73</v>
      </c>
      <c r="G236" s="231">
        <v>238317.55</v>
      </c>
      <c r="H236" s="276">
        <v>0</v>
      </c>
      <c r="I236" s="281">
        <v>1</v>
      </c>
    </row>
    <row r="237" spans="1:9">
      <c r="A237" s="247"/>
      <c r="B237" s="95" t="s">
        <v>84</v>
      </c>
      <c r="C237" s="260">
        <v>43453</v>
      </c>
      <c r="D237" s="265">
        <v>43433</v>
      </c>
      <c r="E237" s="231">
        <v>238317.55</v>
      </c>
      <c r="F237" s="274">
        <v>192753.73</v>
      </c>
      <c r="G237" s="231">
        <v>238317.55</v>
      </c>
      <c r="H237" s="276">
        <v>0</v>
      </c>
      <c r="I237" s="281">
        <v>1</v>
      </c>
    </row>
    <row r="238" spans="1:9">
      <c r="A238" s="247"/>
      <c r="B238" s="95" t="s">
        <v>84</v>
      </c>
      <c r="C238" s="260">
        <v>43453</v>
      </c>
      <c r="D238" s="265">
        <v>43433</v>
      </c>
      <c r="E238" s="231">
        <v>238317.55</v>
      </c>
      <c r="F238" s="274">
        <v>192753.73</v>
      </c>
      <c r="G238" s="231">
        <v>238317.55</v>
      </c>
      <c r="H238" s="276">
        <v>0</v>
      </c>
      <c r="I238" s="281">
        <v>1</v>
      </c>
    </row>
    <row r="239" spans="1:9">
      <c r="A239" s="247"/>
      <c r="B239" s="95" t="s">
        <v>84</v>
      </c>
      <c r="C239" s="262">
        <v>43735</v>
      </c>
      <c r="D239" s="265">
        <v>43775</v>
      </c>
      <c r="E239" s="231">
        <v>240350</v>
      </c>
      <c r="F239" s="274">
        <v>192416.76</v>
      </c>
      <c r="G239" s="231">
        <v>193596.98630136999</v>
      </c>
      <c r="H239" s="276">
        <v>46753.013698629999</v>
      </c>
      <c r="I239" s="281">
        <v>1</v>
      </c>
    </row>
    <row r="240" spans="1:9">
      <c r="A240" s="247"/>
      <c r="B240" s="95" t="s">
        <v>84</v>
      </c>
      <c r="C240" s="262">
        <v>43735</v>
      </c>
      <c r="D240" s="265">
        <v>43775</v>
      </c>
      <c r="E240" s="231">
        <v>240350</v>
      </c>
      <c r="F240" s="274">
        <v>192416.76</v>
      </c>
      <c r="G240" s="231">
        <v>193596.98630136999</v>
      </c>
      <c r="H240" s="276">
        <v>46753.013698629999</v>
      </c>
      <c r="I240" s="281">
        <v>1</v>
      </c>
    </row>
    <row r="241" spans="1:9">
      <c r="A241" s="247"/>
      <c r="B241" s="95" t="s">
        <v>84</v>
      </c>
      <c r="C241" s="262">
        <v>43735</v>
      </c>
      <c r="D241" s="265">
        <v>43775</v>
      </c>
      <c r="E241" s="231">
        <v>240350</v>
      </c>
      <c r="F241" s="274">
        <v>192416.76</v>
      </c>
      <c r="G241" s="231">
        <v>193596.98630136999</v>
      </c>
      <c r="H241" s="276">
        <v>46753.013698629999</v>
      </c>
      <c r="I241" s="281">
        <v>1</v>
      </c>
    </row>
    <row r="242" spans="1:9">
      <c r="A242" s="247"/>
      <c r="B242" s="95" t="s">
        <v>84</v>
      </c>
      <c r="C242" s="262">
        <v>43735</v>
      </c>
      <c r="D242" s="265">
        <v>43775</v>
      </c>
      <c r="E242" s="231">
        <v>240350</v>
      </c>
      <c r="F242" s="274">
        <v>192416.76</v>
      </c>
      <c r="G242" s="231">
        <v>193596.98630136999</v>
      </c>
      <c r="H242" s="276">
        <v>46753.013698629999</v>
      </c>
      <c r="I242" s="281">
        <v>1</v>
      </c>
    </row>
    <row r="243" spans="1:9">
      <c r="A243" s="247"/>
      <c r="B243" s="95" t="s">
        <v>84</v>
      </c>
      <c r="C243" s="262">
        <v>43735</v>
      </c>
      <c r="D243" s="265">
        <v>43775</v>
      </c>
      <c r="E243" s="231">
        <v>240350</v>
      </c>
      <c r="F243" s="274">
        <v>192416.76</v>
      </c>
      <c r="G243" s="231">
        <v>193596.98630136999</v>
      </c>
      <c r="H243" s="276">
        <v>46753.013698629999</v>
      </c>
      <c r="I243" s="281">
        <v>1</v>
      </c>
    </row>
    <row r="244" spans="1:9">
      <c r="A244" s="247"/>
      <c r="B244" s="95" t="s">
        <v>84</v>
      </c>
      <c r="C244" s="260">
        <v>43423</v>
      </c>
      <c r="D244" s="265">
        <v>43433</v>
      </c>
      <c r="E244" s="231">
        <v>234705</v>
      </c>
      <c r="F244" s="274">
        <v>187874.9</v>
      </c>
      <c r="G244" s="231">
        <v>234705</v>
      </c>
      <c r="H244" s="276">
        <v>0</v>
      </c>
      <c r="I244" s="281">
        <v>1</v>
      </c>
    </row>
    <row r="245" spans="1:9">
      <c r="A245" s="130" t="s">
        <v>9</v>
      </c>
      <c r="B245" s="110" t="s">
        <v>13</v>
      </c>
      <c r="C245" s="147">
        <v>32164</v>
      </c>
      <c r="D245" s="133">
        <v>1988</v>
      </c>
      <c r="E245" s="232">
        <v>76306.5</v>
      </c>
      <c r="F245" s="274"/>
      <c r="G245" s="232">
        <v>76306.5</v>
      </c>
      <c r="H245" s="112">
        <f t="shared" ref="H245:H273" si="3">E245-G245</f>
        <v>0</v>
      </c>
      <c r="I245" s="133"/>
    </row>
    <row r="246" spans="1:9">
      <c r="A246" s="130" t="s">
        <v>9</v>
      </c>
      <c r="B246" s="110" t="s">
        <v>13</v>
      </c>
      <c r="C246" s="147">
        <v>32164</v>
      </c>
      <c r="D246" s="133">
        <v>1988</v>
      </c>
      <c r="E246" s="232">
        <v>80168.570000000007</v>
      </c>
      <c r="F246" s="274"/>
      <c r="G246" s="232">
        <v>80168.570000000007</v>
      </c>
      <c r="H246" s="112">
        <f t="shared" si="3"/>
        <v>0</v>
      </c>
      <c r="I246" s="133"/>
    </row>
    <row r="247" spans="1:9">
      <c r="A247" s="130" t="s">
        <v>9</v>
      </c>
      <c r="B247" s="110" t="s">
        <v>13</v>
      </c>
      <c r="C247" s="147">
        <v>33238</v>
      </c>
      <c r="D247" s="133">
        <v>1990</v>
      </c>
      <c r="E247" s="232">
        <v>128455.74</v>
      </c>
      <c r="F247" s="274"/>
      <c r="G247" s="232">
        <v>128455.74</v>
      </c>
      <c r="H247" s="112">
        <f t="shared" si="3"/>
        <v>0</v>
      </c>
      <c r="I247" s="133"/>
    </row>
    <row r="248" spans="1:9">
      <c r="A248" s="130" t="s">
        <v>9</v>
      </c>
      <c r="B248" s="110" t="s">
        <v>13</v>
      </c>
      <c r="C248" s="147">
        <v>33238</v>
      </c>
      <c r="D248" s="133">
        <v>1990</v>
      </c>
      <c r="E248" s="232">
        <v>128455.74</v>
      </c>
      <c r="F248" s="274"/>
      <c r="G248" s="232">
        <v>128455.74</v>
      </c>
      <c r="H248" s="112">
        <f t="shared" si="3"/>
        <v>0</v>
      </c>
      <c r="I248" s="133"/>
    </row>
    <row r="249" spans="1:9">
      <c r="A249" s="130" t="s">
        <v>9</v>
      </c>
      <c r="B249" s="110" t="s">
        <v>13</v>
      </c>
      <c r="C249" s="147">
        <v>33238</v>
      </c>
      <c r="D249" s="133">
        <v>1990</v>
      </c>
      <c r="E249" s="232">
        <v>116671.22</v>
      </c>
      <c r="F249" s="274"/>
      <c r="G249" s="232">
        <v>116671.22</v>
      </c>
      <c r="H249" s="112">
        <f t="shared" si="3"/>
        <v>0</v>
      </c>
      <c r="I249" s="133"/>
    </row>
    <row r="250" spans="1:9">
      <c r="A250" s="130" t="s">
        <v>9</v>
      </c>
      <c r="B250" s="110" t="s">
        <v>13</v>
      </c>
      <c r="C250" s="147">
        <v>34004</v>
      </c>
      <c r="D250" s="133">
        <v>1993</v>
      </c>
      <c r="E250" s="232">
        <v>134795.25</v>
      </c>
      <c r="F250" s="274"/>
      <c r="G250" s="232">
        <v>134795.25</v>
      </c>
      <c r="H250" s="112">
        <f t="shared" si="3"/>
        <v>0</v>
      </c>
      <c r="I250" s="133"/>
    </row>
    <row r="251" spans="1:9">
      <c r="A251" s="130" t="s">
        <v>9</v>
      </c>
      <c r="B251" s="110" t="s">
        <v>13</v>
      </c>
      <c r="C251" s="147">
        <v>35005</v>
      </c>
      <c r="D251" s="133">
        <v>1995</v>
      </c>
      <c r="E251" s="232">
        <v>129114.22</v>
      </c>
      <c r="F251" s="274"/>
      <c r="G251" s="232">
        <v>129114.22</v>
      </c>
      <c r="H251" s="112">
        <f t="shared" si="3"/>
        <v>0</v>
      </c>
      <c r="I251" s="133"/>
    </row>
    <row r="252" spans="1:9">
      <c r="A252" s="130" t="s">
        <v>9</v>
      </c>
      <c r="B252" s="110" t="s">
        <v>13</v>
      </c>
      <c r="C252" s="147">
        <v>34948</v>
      </c>
      <c r="D252" s="133">
        <v>1995</v>
      </c>
      <c r="E252" s="232">
        <v>103343.02</v>
      </c>
      <c r="F252" s="274"/>
      <c r="G252" s="232">
        <v>103343.02</v>
      </c>
      <c r="H252" s="112">
        <f t="shared" si="3"/>
        <v>0</v>
      </c>
      <c r="I252" s="133"/>
    </row>
    <row r="253" spans="1:9">
      <c r="A253" s="130" t="s">
        <v>9</v>
      </c>
      <c r="B253" s="110" t="s">
        <v>13</v>
      </c>
      <c r="C253" s="147">
        <v>36067</v>
      </c>
      <c r="D253" s="133">
        <v>1998</v>
      </c>
      <c r="E253" s="232">
        <v>10329.129999999999</v>
      </c>
      <c r="F253" s="274"/>
      <c r="G253" s="232">
        <v>10329.129999999999</v>
      </c>
      <c r="H253" s="112">
        <f t="shared" si="3"/>
        <v>0</v>
      </c>
      <c r="I253" s="133"/>
    </row>
    <row r="254" spans="1:9">
      <c r="A254" s="130" t="s">
        <v>9</v>
      </c>
      <c r="B254" s="110" t="s">
        <v>13</v>
      </c>
      <c r="C254" s="147">
        <v>36073</v>
      </c>
      <c r="D254" s="133">
        <v>1998</v>
      </c>
      <c r="E254" s="232">
        <v>67139.399999999994</v>
      </c>
      <c r="F254" s="274"/>
      <c r="G254" s="232">
        <v>67139.399999999994</v>
      </c>
      <c r="H254" s="112">
        <f t="shared" si="3"/>
        <v>0</v>
      </c>
      <c r="I254" s="133"/>
    </row>
    <row r="255" spans="1:9">
      <c r="A255" s="130" t="s">
        <v>9</v>
      </c>
      <c r="B255" s="110" t="s">
        <v>13</v>
      </c>
      <c r="C255" s="147">
        <v>36073</v>
      </c>
      <c r="D255" s="133">
        <v>1998</v>
      </c>
      <c r="E255" s="232">
        <v>67139.399999999994</v>
      </c>
      <c r="F255" s="274"/>
      <c r="G255" s="232">
        <v>67139.399999999994</v>
      </c>
      <c r="H255" s="112">
        <f t="shared" si="3"/>
        <v>0</v>
      </c>
      <c r="I255" s="133"/>
    </row>
    <row r="256" spans="1:9">
      <c r="A256" s="130" t="s">
        <v>9</v>
      </c>
      <c r="B256" s="110" t="s">
        <v>13</v>
      </c>
      <c r="C256" s="147">
        <v>36123</v>
      </c>
      <c r="D256" s="133">
        <v>1998</v>
      </c>
      <c r="E256" s="232">
        <v>111038.24</v>
      </c>
      <c r="F256" s="221"/>
      <c r="G256" s="232">
        <v>111038.24</v>
      </c>
      <c r="H256" s="112">
        <f t="shared" si="3"/>
        <v>0</v>
      </c>
      <c r="I256" s="133"/>
    </row>
    <row r="257" spans="1:9">
      <c r="A257" s="130" t="s">
        <v>9</v>
      </c>
      <c r="B257" s="110" t="s">
        <v>13</v>
      </c>
      <c r="C257" s="147">
        <v>37022</v>
      </c>
      <c r="D257" s="133">
        <v>2001</v>
      </c>
      <c r="E257" s="232">
        <v>180759.92</v>
      </c>
      <c r="F257" s="221"/>
      <c r="G257" s="232">
        <v>180759.92</v>
      </c>
      <c r="H257" s="112">
        <f t="shared" si="3"/>
        <v>0</v>
      </c>
      <c r="I257" s="133"/>
    </row>
    <row r="258" spans="1:9">
      <c r="A258" s="130" t="s">
        <v>9</v>
      </c>
      <c r="B258" s="110" t="s">
        <v>13</v>
      </c>
      <c r="C258" s="147">
        <v>37022</v>
      </c>
      <c r="D258" s="133">
        <v>2001</v>
      </c>
      <c r="E258" s="232">
        <v>113620.52</v>
      </c>
      <c r="F258" s="221"/>
      <c r="G258" s="232">
        <v>113620.52</v>
      </c>
      <c r="H258" s="112">
        <f t="shared" si="3"/>
        <v>0</v>
      </c>
      <c r="I258" s="133"/>
    </row>
    <row r="259" spans="1:9">
      <c r="A259" s="130" t="s">
        <v>9</v>
      </c>
      <c r="B259" s="110" t="s">
        <v>13</v>
      </c>
      <c r="C259" s="147">
        <v>37032</v>
      </c>
      <c r="D259" s="133">
        <v>2001</v>
      </c>
      <c r="E259" s="232">
        <v>60941.919999999998</v>
      </c>
      <c r="F259" s="221"/>
      <c r="G259" s="232">
        <v>60941.919999999998</v>
      </c>
      <c r="H259" s="112">
        <f t="shared" si="3"/>
        <v>0</v>
      </c>
      <c r="I259" s="133"/>
    </row>
    <row r="260" spans="1:9">
      <c r="A260" s="130" t="s">
        <v>9</v>
      </c>
      <c r="B260" s="110" t="s">
        <v>13</v>
      </c>
      <c r="C260" s="147">
        <v>37355</v>
      </c>
      <c r="D260" s="133">
        <v>2002</v>
      </c>
      <c r="E260" s="232">
        <v>222776.47</v>
      </c>
      <c r="F260" s="221"/>
      <c r="G260" s="232">
        <v>222776.47</v>
      </c>
      <c r="H260" s="112">
        <f t="shared" si="3"/>
        <v>0</v>
      </c>
      <c r="I260" s="133"/>
    </row>
    <row r="261" spans="1:9">
      <c r="A261" s="130" t="s">
        <v>9</v>
      </c>
      <c r="B261" s="110" t="s">
        <v>13</v>
      </c>
      <c r="C261" s="147">
        <v>37743</v>
      </c>
      <c r="D261" s="133">
        <v>2003</v>
      </c>
      <c r="E261" s="232">
        <v>15000</v>
      </c>
      <c r="F261" s="221"/>
      <c r="G261" s="232">
        <v>15000</v>
      </c>
      <c r="H261" s="112">
        <f t="shared" si="3"/>
        <v>0</v>
      </c>
      <c r="I261" s="133"/>
    </row>
    <row r="262" spans="1:9">
      <c r="A262" s="130" t="s">
        <v>9</v>
      </c>
      <c r="B262" s="110" t="s">
        <v>13</v>
      </c>
      <c r="C262" s="147">
        <v>38341</v>
      </c>
      <c r="D262" s="133">
        <v>2004</v>
      </c>
      <c r="E262" s="232">
        <v>59230</v>
      </c>
      <c r="F262" s="221"/>
      <c r="G262" s="232">
        <v>59230</v>
      </c>
      <c r="H262" s="112">
        <f t="shared" si="3"/>
        <v>0</v>
      </c>
      <c r="I262" s="133"/>
    </row>
    <row r="263" spans="1:9">
      <c r="A263" s="130" t="s">
        <v>9</v>
      </c>
      <c r="B263" s="110" t="s">
        <v>13</v>
      </c>
      <c r="C263" s="147">
        <v>38322</v>
      </c>
      <c r="D263" s="133">
        <v>2004</v>
      </c>
      <c r="E263" s="232">
        <v>58800</v>
      </c>
      <c r="F263" s="221"/>
      <c r="G263" s="232">
        <v>58800</v>
      </c>
      <c r="H263" s="112">
        <f t="shared" si="3"/>
        <v>0</v>
      </c>
      <c r="I263" s="133"/>
    </row>
    <row r="264" spans="1:9">
      <c r="A264" s="130" t="s">
        <v>9</v>
      </c>
      <c r="B264" s="110" t="s">
        <v>13</v>
      </c>
      <c r="C264" s="147">
        <v>38513</v>
      </c>
      <c r="D264" s="133">
        <v>2005</v>
      </c>
      <c r="E264" s="232">
        <v>58800</v>
      </c>
      <c r="F264" s="221"/>
      <c r="G264" s="232">
        <v>58800</v>
      </c>
      <c r="H264" s="112">
        <f t="shared" si="3"/>
        <v>0</v>
      </c>
      <c r="I264" s="133"/>
    </row>
    <row r="265" spans="1:9">
      <c r="A265" s="130" t="s">
        <v>9</v>
      </c>
      <c r="B265" s="110" t="s">
        <v>13</v>
      </c>
      <c r="C265" s="147">
        <v>38513</v>
      </c>
      <c r="D265" s="133">
        <v>2005</v>
      </c>
      <c r="E265" s="232">
        <v>58800</v>
      </c>
      <c r="F265" s="221"/>
      <c r="G265" s="232">
        <v>58800</v>
      </c>
      <c r="H265" s="112">
        <f t="shared" si="3"/>
        <v>0</v>
      </c>
      <c r="I265" s="133"/>
    </row>
    <row r="266" spans="1:9">
      <c r="A266" s="130" t="s">
        <v>9</v>
      </c>
      <c r="B266" s="110" t="s">
        <v>13</v>
      </c>
      <c r="C266" s="147">
        <v>38715</v>
      </c>
      <c r="D266" s="133">
        <v>2005</v>
      </c>
      <c r="E266" s="232">
        <v>64850</v>
      </c>
      <c r="F266" s="221"/>
      <c r="G266" s="232">
        <v>64850</v>
      </c>
      <c r="H266" s="112">
        <f t="shared" si="3"/>
        <v>0</v>
      </c>
      <c r="I266" s="133"/>
    </row>
    <row r="267" spans="1:9">
      <c r="A267" s="130" t="s">
        <v>9</v>
      </c>
      <c r="B267" s="110" t="s">
        <v>13</v>
      </c>
      <c r="C267" s="147">
        <v>38715</v>
      </c>
      <c r="D267" s="133">
        <v>2005</v>
      </c>
      <c r="E267" s="232">
        <v>64850</v>
      </c>
      <c r="F267" s="221"/>
      <c r="G267" s="232">
        <v>64850</v>
      </c>
      <c r="H267" s="112">
        <f t="shared" si="3"/>
        <v>0</v>
      </c>
      <c r="I267" s="133"/>
    </row>
    <row r="268" spans="1:9">
      <c r="A268" s="130" t="s">
        <v>9</v>
      </c>
      <c r="B268" s="110" t="s">
        <v>13</v>
      </c>
      <c r="C268" s="147">
        <v>38715</v>
      </c>
      <c r="D268" s="133">
        <v>2005</v>
      </c>
      <c r="E268" s="232">
        <v>64850</v>
      </c>
      <c r="F268" s="221"/>
      <c r="G268" s="232">
        <v>64850</v>
      </c>
      <c r="H268" s="112">
        <f t="shared" si="3"/>
        <v>0</v>
      </c>
      <c r="I268" s="133"/>
    </row>
    <row r="269" spans="1:9">
      <c r="A269" s="130" t="s">
        <v>9</v>
      </c>
      <c r="B269" s="110" t="s">
        <v>13</v>
      </c>
      <c r="C269" s="147">
        <v>38715</v>
      </c>
      <c r="D269" s="133">
        <v>2005</v>
      </c>
      <c r="E269" s="232">
        <v>64850</v>
      </c>
      <c r="F269" s="221"/>
      <c r="G269" s="232">
        <v>64850</v>
      </c>
      <c r="H269" s="112">
        <f t="shared" si="3"/>
        <v>0</v>
      </c>
      <c r="I269" s="133"/>
    </row>
    <row r="270" spans="1:9">
      <c r="A270" s="130" t="s">
        <v>9</v>
      </c>
      <c r="B270" s="110" t="s">
        <v>13</v>
      </c>
      <c r="C270" s="147">
        <v>41845</v>
      </c>
      <c r="D270" s="133">
        <v>2014</v>
      </c>
      <c r="E270" s="232">
        <v>65000</v>
      </c>
      <c r="F270" s="221"/>
      <c r="G270" s="232">
        <v>39026</v>
      </c>
      <c r="H270" s="112">
        <f t="shared" si="3"/>
        <v>25974</v>
      </c>
      <c r="I270" s="133"/>
    </row>
    <row r="271" spans="1:9">
      <c r="A271" s="130" t="s">
        <v>482</v>
      </c>
      <c r="B271" s="110" t="s">
        <v>13</v>
      </c>
      <c r="C271" s="147">
        <v>42094</v>
      </c>
      <c r="D271" s="133">
        <v>2015</v>
      </c>
      <c r="E271" s="232">
        <v>2500</v>
      </c>
      <c r="F271" s="221"/>
      <c r="G271" s="232">
        <v>2500</v>
      </c>
      <c r="H271" s="112">
        <f t="shared" si="3"/>
        <v>0</v>
      </c>
      <c r="I271" s="133"/>
    </row>
    <row r="272" spans="1:9">
      <c r="A272" s="130" t="s">
        <v>9</v>
      </c>
      <c r="B272" s="110" t="s">
        <v>13</v>
      </c>
      <c r="C272" s="147">
        <v>43465</v>
      </c>
      <c r="D272" s="133">
        <v>2018</v>
      </c>
      <c r="E272" s="232">
        <v>6500</v>
      </c>
      <c r="F272" s="221"/>
      <c r="G272" s="232">
        <v>6500</v>
      </c>
      <c r="H272" s="112">
        <f t="shared" si="3"/>
        <v>0</v>
      </c>
      <c r="I272" s="133"/>
    </row>
    <row r="273" spans="1:9">
      <c r="A273" s="130" t="s">
        <v>9</v>
      </c>
      <c r="B273" s="110" t="s">
        <v>13</v>
      </c>
      <c r="C273" s="147">
        <v>44774</v>
      </c>
      <c r="D273" s="133">
        <v>2022</v>
      </c>
      <c r="E273" s="232">
        <v>52000</v>
      </c>
      <c r="F273" s="221"/>
      <c r="G273" s="232">
        <v>6500</v>
      </c>
      <c r="H273" s="112">
        <f t="shared" si="3"/>
        <v>45500</v>
      </c>
      <c r="I273" s="133"/>
    </row>
    <row r="274" spans="1:9">
      <c r="A274" s="132" t="s">
        <v>220</v>
      </c>
      <c r="B274" s="110" t="s">
        <v>13</v>
      </c>
      <c r="C274" s="92">
        <v>35341</v>
      </c>
      <c r="D274" s="97">
        <v>1997</v>
      </c>
      <c r="E274" s="171">
        <v>170430.78</v>
      </c>
      <c r="G274" s="171">
        <v>170430.78</v>
      </c>
      <c r="H274" s="111">
        <v>0</v>
      </c>
      <c r="I274" s="281">
        <v>1</v>
      </c>
    </row>
    <row r="275" spans="1:9">
      <c r="A275" s="132" t="s">
        <v>220</v>
      </c>
      <c r="B275" s="110" t="s">
        <v>13</v>
      </c>
      <c r="C275" s="92">
        <v>35376</v>
      </c>
      <c r="D275" s="97">
        <v>1997</v>
      </c>
      <c r="E275" s="171">
        <v>160101.64000000001</v>
      </c>
      <c r="G275" s="171">
        <v>160101.64000000001</v>
      </c>
      <c r="H275" s="111">
        <v>0</v>
      </c>
      <c r="I275" s="281">
        <v>1</v>
      </c>
    </row>
    <row r="276" spans="1:9">
      <c r="A276" s="132" t="s">
        <v>25</v>
      </c>
      <c r="B276" s="110" t="s">
        <v>13</v>
      </c>
      <c r="C276" s="92">
        <v>35783</v>
      </c>
      <c r="D276" s="97">
        <v>1997</v>
      </c>
      <c r="E276" s="171">
        <v>175595.35</v>
      </c>
      <c r="G276" s="171">
        <v>175595.35</v>
      </c>
      <c r="H276" s="111">
        <v>0</v>
      </c>
      <c r="I276" s="281">
        <v>1</v>
      </c>
    </row>
    <row r="277" spans="1:9">
      <c r="A277" s="132" t="s">
        <v>468</v>
      </c>
      <c r="B277" s="110" t="s">
        <v>13</v>
      </c>
      <c r="C277" s="92">
        <v>35788</v>
      </c>
      <c r="D277" s="97">
        <v>1997</v>
      </c>
      <c r="E277" s="171">
        <v>182825.74</v>
      </c>
      <c r="G277" s="171">
        <v>182825.74</v>
      </c>
      <c r="H277" s="111">
        <v>0</v>
      </c>
      <c r="I277" s="281">
        <v>1</v>
      </c>
    </row>
    <row r="278" spans="1:9">
      <c r="A278" s="132" t="s">
        <v>25</v>
      </c>
      <c r="B278" s="110" t="s">
        <v>13</v>
      </c>
      <c r="C278" s="92">
        <v>35886</v>
      </c>
      <c r="D278" s="97">
        <v>1998</v>
      </c>
      <c r="E278" s="171">
        <v>175595.35</v>
      </c>
      <c r="G278" s="171">
        <v>175595.35</v>
      </c>
      <c r="H278" s="111">
        <v>0</v>
      </c>
      <c r="I278" s="281">
        <v>1</v>
      </c>
    </row>
    <row r="279" spans="1:9">
      <c r="A279" s="132" t="s">
        <v>25</v>
      </c>
      <c r="B279" s="110" t="s">
        <v>13</v>
      </c>
      <c r="C279" s="92">
        <v>35914</v>
      </c>
      <c r="D279" s="97">
        <v>1998</v>
      </c>
      <c r="E279" s="171">
        <v>175595.35</v>
      </c>
      <c r="G279" s="171">
        <v>175595.35</v>
      </c>
      <c r="H279" s="111">
        <v>0</v>
      </c>
      <c r="I279" s="281">
        <v>1</v>
      </c>
    </row>
    <row r="280" spans="1:9">
      <c r="A280" s="132" t="s">
        <v>220</v>
      </c>
      <c r="B280" s="110" t="s">
        <v>13</v>
      </c>
      <c r="C280" s="92">
        <v>36157</v>
      </c>
      <c r="D280" s="97">
        <v>1998</v>
      </c>
      <c r="E280" s="171">
        <v>192380.19</v>
      </c>
      <c r="G280" s="171">
        <v>192380.19</v>
      </c>
      <c r="H280" s="111">
        <v>0</v>
      </c>
      <c r="I280" s="281">
        <v>1</v>
      </c>
    </row>
    <row r="281" spans="1:9">
      <c r="A281" s="132" t="s">
        <v>25</v>
      </c>
      <c r="B281" s="110" t="s">
        <v>13</v>
      </c>
      <c r="C281" s="92">
        <v>36481</v>
      </c>
      <c r="D281" s="97">
        <v>1999</v>
      </c>
      <c r="E281" s="171">
        <v>180759.91</v>
      </c>
      <c r="G281" s="171">
        <v>180759.91</v>
      </c>
      <c r="H281" s="111">
        <v>0</v>
      </c>
      <c r="I281" s="281">
        <v>1</v>
      </c>
    </row>
    <row r="282" spans="1:9">
      <c r="A282" s="132" t="s">
        <v>220</v>
      </c>
      <c r="B282" s="110" t="s">
        <v>13</v>
      </c>
      <c r="C282" s="92">
        <v>36517</v>
      </c>
      <c r="D282" s="97">
        <v>1999</v>
      </c>
      <c r="E282" s="171">
        <v>196253.62</v>
      </c>
      <c r="G282" s="171">
        <v>196253.62</v>
      </c>
      <c r="H282" s="111">
        <v>0</v>
      </c>
      <c r="I282" s="281">
        <v>1</v>
      </c>
    </row>
    <row r="283" spans="1:9">
      <c r="A283" s="132" t="s">
        <v>220</v>
      </c>
      <c r="B283" s="110" t="s">
        <v>13</v>
      </c>
      <c r="C283" s="92">
        <v>36710</v>
      </c>
      <c r="D283" s="97">
        <v>2000</v>
      </c>
      <c r="E283" s="171">
        <v>237570.17</v>
      </c>
      <c r="G283" s="171">
        <v>237570.17</v>
      </c>
      <c r="H283" s="111">
        <v>0</v>
      </c>
      <c r="I283" s="281">
        <v>1</v>
      </c>
    </row>
    <row r="284" spans="1:9">
      <c r="A284" s="132" t="s">
        <v>220</v>
      </c>
      <c r="B284" s="110" t="s">
        <v>13</v>
      </c>
      <c r="C284" s="92">
        <v>36964</v>
      </c>
      <c r="D284" s="97">
        <v>2001</v>
      </c>
      <c r="E284" s="171">
        <v>239377.77</v>
      </c>
      <c r="G284" s="171">
        <v>239377.77</v>
      </c>
      <c r="H284" s="111">
        <v>0</v>
      </c>
      <c r="I284" s="281">
        <v>1</v>
      </c>
    </row>
    <row r="285" spans="1:9">
      <c r="A285" s="132" t="s">
        <v>220</v>
      </c>
      <c r="B285" s="110" t="s">
        <v>13</v>
      </c>
      <c r="C285" s="92">
        <v>37022</v>
      </c>
      <c r="D285" s="97">
        <v>2001</v>
      </c>
      <c r="E285" s="171">
        <v>196253.62</v>
      </c>
      <c r="G285" s="171">
        <v>196253.62</v>
      </c>
      <c r="H285" s="111">
        <v>0</v>
      </c>
      <c r="I285" s="281">
        <v>1</v>
      </c>
    </row>
    <row r="286" spans="1:9">
      <c r="A286" s="132" t="s">
        <v>220</v>
      </c>
      <c r="B286" s="110" t="s">
        <v>13</v>
      </c>
      <c r="C286" s="92">
        <v>37274</v>
      </c>
      <c r="D286" s="97">
        <v>2001</v>
      </c>
      <c r="E286" s="171">
        <v>222076.47</v>
      </c>
      <c r="G286" s="171">
        <v>222076.47</v>
      </c>
      <c r="H286" s="111">
        <v>0</v>
      </c>
      <c r="I286" s="281">
        <v>1</v>
      </c>
    </row>
    <row r="287" spans="1:9">
      <c r="A287" s="132" t="s">
        <v>25</v>
      </c>
      <c r="B287" s="110" t="s">
        <v>13</v>
      </c>
      <c r="C287" s="92">
        <v>37326</v>
      </c>
      <c r="D287" s="97">
        <v>2001</v>
      </c>
      <c r="E287" s="171">
        <v>210456.2</v>
      </c>
      <c r="G287" s="171">
        <v>210456.2</v>
      </c>
      <c r="H287" s="111">
        <v>0</v>
      </c>
      <c r="I287" s="281">
        <v>1</v>
      </c>
    </row>
    <row r="288" spans="1:9">
      <c r="A288" s="132" t="s">
        <v>483</v>
      </c>
      <c r="B288" s="110" t="s">
        <v>13</v>
      </c>
      <c r="C288" s="92">
        <v>37526</v>
      </c>
      <c r="D288" s="97">
        <v>2002</v>
      </c>
      <c r="E288" s="171">
        <v>166195.37</v>
      </c>
      <c r="G288" s="171">
        <v>166195.37</v>
      </c>
      <c r="H288" s="111">
        <v>0</v>
      </c>
      <c r="I288" s="281">
        <v>1</v>
      </c>
    </row>
    <row r="289" spans="1:9">
      <c r="A289" s="132" t="s">
        <v>483</v>
      </c>
      <c r="B289" s="110" t="s">
        <v>13</v>
      </c>
      <c r="C289" s="92">
        <v>37568</v>
      </c>
      <c r="D289" s="97">
        <v>2002</v>
      </c>
      <c r="E289" s="171">
        <v>166195.37</v>
      </c>
      <c r="G289" s="171">
        <v>166195.37</v>
      </c>
      <c r="H289" s="111">
        <v>0</v>
      </c>
      <c r="I289" s="281">
        <v>1</v>
      </c>
    </row>
    <row r="290" spans="1:9">
      <c r="A290" s="132" t="s">
        <v>483</v>
      </c>
      <c r="B290" s="110" t="s">
        <v>13</v>
      </c>
      <c r="C290" s="92">
        <v>37876</v>
      </c>
      <c r="D290" s="97">
        <v>2003</v>
      </c>
      <c r="E290" s="171">
        <v>188500</v>
      </c>
      <c r="G290" s="171">
        <v>188500</v>
      </c>
      <c r="H290" s="111">
        <v>0</v>
      </c>
      <c r="I290" s="281">
        <v>1</v>
      </c>
    </row>
    <row r="291" spans="1:9">
      <c r="A291" s="132" t="s">
        <v>220</v>
      </c>
      <c r="B291" s="110" t="s">
        <v>13</v>
      </c>
      <c r="C291" s="92">
        <v>38254</v>
      </c>
      <c r="D291" s="97">
        <v>2004</v>
      </c>
      <c r="E291" s="171">
        <v>199000</v>
      </c>
      <c r="G291" s="171">
        <v>199000</v>
      </c>
      <c r="H291" s="111">
        <v>0</v>
      </c>
      <c r="I291" s="281">
        <v>1</v>
      </c>
    </row>
    <row r="292" spans="1:9">
      <c r="A292" s="132" t="s">
        <v>220</v>
      </c>
      <c r="B292" s="110" t="s">
        <v>13</v>
      </c>
      <c r="C292" s="92">
        <v>38254</v>
      </c>
      <c r="D292" s="97">
        <v>2004</v>
      </c>
      <c r="E292" s="171">
        <v>199000</v>
      </c>
      <c r="G292" s="171">
        <v>199000</v>
      </c>
      <c r="H292" s="111">
        <v>0</v>
      </c>
      <c r="I292" s="281">
        <v>1</v>
      </c>
    </row>
    <row r="293" spans="1:9">
      <c r="A293" s="132" t="s">
        <v>483</v>
      </c>
      <c r="B293" s="110" t="s">
        <v>13</v>
      </c>
      <c r="C293" s="92">
        <v>38254</v>
      </c>
      <c r="D293" s="97">
        <v>2004</v>
      </c>
      <c r="E293" s="171">
        <v>188500</v>
      </c>
      <c r="G293" s="171">
        <v>188500</v>
      </c>
      <c r="H293" s="111">
        <v>0</v>
      </c>
      <c r="I293" s="281">
        <v>1</v>
      </c>
    </row>
    <row r="294" spans="1:9">
      <c r="A294" s="132" t="s">
        <v>220</v>
      </c>
      <c r="B294" s="110" t="s">
        <v>13</v>
      </c>
      <c r="C294" s="92">
        <v>38331</v>
      </c>
      <c r="D294" s="97">
        <v>2004</v>
      </c>
      <c r="E294" s="171">
        <v>196000</v>
      </c>
      <c r="G294" s="171">
        <v>196000</v>
      </c>
      <c r="H294" s="111">
        <v>0</v>
      </c>
      <c r="I294" s="281">
        <v>1</v>
      </c>
    </row>
    <row r="295" spans="1:9">
      <c r="A295" s="132" t="s">
        <v>220</v>
      </c>
      <c r="B295" s="110" t="s">
        <v>13</v>
      </c>
      <c r="C295" s="92">
        <v>38331</v>
      </c>
      <c r="D295" s="97">
        <v>2004</v>
      </c>
      <c r="E295" s="171">
        <v>196000</v>
      </c>
      <c r="G295" s="171">
        <v>196000</v>
      </c>
      <c r="H295" s="111">
        <v>0</v>
      </c>
      <c r="I295" s="281">
        <v>1</v>
      </c>
    </row>
    <row r="296" spans="1:9">
      <c r="A296" s="132" t="s">
        <v>483</v>
      </c>
      <c r="B296" s="110" t="s">
        <v>13</v>
      </c>
      <c r="C296" s="92">
        <v>38408</v>
      </c>
      <c r="D296" s="97">
        <v>2005</v>
      </c>
      <c r="E296" s="171">
        <v>177700</v>
      </c>
      <c r="G296" s="171">
        <v>177700</v>
      </c>
      <c r="H296" s="111">
        <v>0</v>
      </c>
      <c r="I296" s="281">
        <v>1</v>
      </c>
    </row>
    <row r="297" spans="1:9">
      <c r="A297" s="132" t="s">
        <v>483</v>
      </c>
      <c r="B297" s="110" t="s">
        <v>13</v>
      </c>
      <c r="C297" s="92">
        <v>38408</v>
      </c>
      <c r="D297" s="97">
        <v>2003</v>
      </c>
      <c r="E297" s="171">
        <v>188500</v>
      </c>
      <c r="G297" s="171">
        <v>188500</v>
      </c>
      <c r="H297" s="111">
        <v>0</v>
      </c>
      <c r="I297" s="281">
        <v>1</v>
      </c>
    </row>
    <row r="298" spans="1:9">
      <c r="A298" s="132" t="s">
        <v>220</v>
      </c>
      <c r="B298" s="110" t="s">
        <v>13</v>
      </c>
      <c r="C298" s="92">
        <v>38681</v>
      </c>
      <c r="D298" s="97">
        <v>2005</v>
      </c>
      <c r="E298" s="171">
        <v>198000</v>
      </c>
      <c r="G298" s="171">
        <v>198000</v>
      </c>
      <c r="H298" s="111">
        <v>0</v>
      </c>
      <c r="I298" s="281">
        <v>1</v>
      </c>
    </row>
    <row r="299" spans="1:9">
      <c r="A299" s="132" t="s">
        <v>483</v>
      </c>
      <c r="B299" s="110" t="s">
        <v>13</v>
      </c>
      <c r="C299" s="92">
        <v>39549</v>
      </c>
      <c r="D299" s="97">
        <v>2008</v>
      </c>
      <c r="E299" s="171">
        <v>215000</v>
      </c>
      <c r="G299" s="171">
        <v>215000</v>
      </c>
      <c r="H299" s="111">
        <v>0</v>
      </c>
      <c r="I299" s="281">
        <v>1</v>
      </c>
    </row>
    <row r="300" spans="1:9">
      <c r="A300" s="132" t="s">
        <v>220</v>
      </c>
      <c r="B300" s="110" t="s">
        <v>13</v>
      </c>
      <c r="C300" s="92">
        <v>40205</v>
      </c>
      <c r="D300" s="97">
        <v>2010</v>
      </c>
      <c r="E300" s="171">
        <v>210000</v>
      </c>
      <c r="G300" s="171">
        <v>210000</v>
      </c>
      <c r="H300" s="111">
        <v>0</v>
      </c>
      <c r="I300" s="281">
        <v>1</v>
      </c>
    </row>
    <row r="301" spans="1:9">
      <c r="A301" s="132" t="s">
        <v>220</v>
      </c>
      <c r="B301" s="110" t="s">
        <v>13</v>
      </c>
      <c r="C301" s="92">
        <v>40205</v>
      </c>
      <c r="D301" s="97">
        <v>2014</v>
      </c>
      <c r="E301" s="171">
        <v>2100</v>
      </c>
      <c r="G301" s="171">
        <v>2100</v>
      </c>
      <c r="H301" s="111">
        <v>0</v>
      </c>
      <c r="I301" s="281">
        <v>1</v>
      </c>
    </row>
    <row r="302" spans="1:9">
      <c r="A302" s="132" t="s">
        <v>128</v>
      </c>
      <c r="B302" s="110" t="s">
        <v>13</v>
      </c>
      <c r="C302" s="92">
        <v>40219</v>
      </c>
      <c r="D302" s="97">
        <v>2015</v>
      </c>
      <c r="E302" s="171">
        <v>2050.9</v>
      </c>
      <c r="G302" s="171">
        <v>2050.9</v>
      </c>
      <c r="H302" s="111">
        <v>0</v>
      </c>
      <c r="I302" s="281">
        <v>1</v>
      </c>
    </row>
    <row r="303" spans="1:9">
      <c r="A303" s="132" t="s">
        <v>128</v>
      </c>
      <c r="B303" s="110" t="s">
        <v>13</v>
      </c>
      <c r="C303" s="92">
        <v>40254</v>
      </c>
      <c r="D303" s="97">
        <v>2010</v>
      </c>
      <c r="E303" s="171">
        <v>205090</v>
      </c>
      <c r="G303" s="171">
        <v>205090</v>
      </c>
      <c r="H303" s="111">
        <v>0</v>
      </c>
      <c r="I303" s="281">
        <v>1</v>
      </c>
    </row>
    <row r="304" spans="1:9">
      <c r="A304" s="132" t="s">
        <v>220</v>
      </c>
      <c r="B304" s="110" t="s">
        <v>13</v>
      </c>
      <c r="C304" s="92">
        <v>40515</v>
      </c>
      <c r="D304" s="97">
        <v>2015</v>
      </c>
      <c r="E304" s="171">
        <v>2100</v>
      </c>
      <c r="G304" s="171">
        <v>2100</v>
      </c>
      <c r="H304" s="111">
        <v>0</v>
      </c>
      <c r="I304" s="281">
        <v>1</v>
      </c>
    </row>
    <row r="305" spans="1:9">
      <c r="A305" s="132" t="s">
        <v>220</v>
      </c>
      <c r="B305" s="110" t="s">
        <v>13</v>
      </c>
      <c r="C305" s="92">
        <v>40515</v>
      </c>
      <c r="D305" s="97">
        <v>2010</v>
      </c>
      <c r="E305" s="171">
        <v>210000</v>
      </c>
      <c r="G305" s="171">
        <v>210000</v>
      </c>
      <c r="H305" s="111">
        <v>0</v>
      </c>
      <c r="I305" s="281">
        <v>1</v>
      </c>
    </row>
    <row r="306" spans="1:9">
      <c r="A306" s="132" t="s">
        <v>128</v>
      </c>
      <c r="B306" s="110" t="s">
        <v>13</v>
      </c>
      <c r="C306" s="92">
        <v>41022</v>
      </c>
      <c r="D306" s="97">
        <v>2016</v>
      </c>
      <c r="E306" s="171">
        <v>2040</v>
      </c>
      <c r="G306" s="171">
        <v>2040</v>
      </c>
      <c r="H306" s="111">
        <v>0</v>
      </c>
      <c r="I306" s="281">
        <v>1</v>
      </c>
    </row>
    <row r="307" spans="1:9">
      <c r="A307" s="132" t="s">
        <v>128</v>
      </c>
      <c r="B307" s="110" t="s">
        <v>13</v>
      </c>
      <c r="C307" s="92">
        <v>41022</v>
      </c>
      <c r="D307" s="97">
        <v>2016</v>
      </c>
      <c r="E307" s="171">
        <v>2040</v>
      </c>
      <c r="G307" s="171">
        <v>2040</v>
      </c>
      <c r="H307" s="111">
        <v>0</v>
      </c>
      <c r="I307" s="281">
        <v>1</v>
      </c>
    </row>
    <row r="308" spans="1:9">
      <c r="A308" s="132" t="s">
        <v>220</v>
      </c>
      <c r="B308" s="110" t="s">
        <v>13</v>
      </c>
      <c r="C308" s="92">
        <v>42227</v>
      </c>
      <c r="D308" s="97">
        <v>2018</v>
      </c>
      <c r="E308" s="171">
        <v>10500</v>
      </c>
      <c r="G308" s="171">
        <v>7875</v>
      </c>
      <c r="H308" s="111">
        <v>2625</v>
      </c>
      <c r="I308" s="281">
        <v>1</v>
      </c>
    </row>
    <row r="309" spans="1:9">
      <c r="A309" s="132" t="s">
        <v>220</v>
      </c>
      <c r="B309" s="110" t="s">
        <v>13</v>
      </c>
      <c r="C309" s="92">
        <v>42471</v>
      </c>
      <c r="D309" s="97">
        <v>2018</v>
      </c>
      <c r="E309" s="171">
        <v>22000</v>
      </c>
      <c r="G309" s="171">
        <v>16500</v>
      </c>
      <c r="H309" s="111">
        <v>5500</v>
      </c>
      <c r="I309" s="281">
        <v>1</v>
      </c>
    </row>
    <row r="310" spans="1:9">
      <c r="A310" s="132" t="s">
        <v>220</v>
      </c>
      <c r="B310" s="110" t="s">
        <v>13</v>
      </c>
      <c r="C310" s="92">
        <v>42471</v>
      </c>
      <c r="D310" s="97">
        <v>2018</v>
      </c>
      <c r="E310" s="171">
        <v>22000</v>
      </c>
      <c r="G310" s="171">
        <v>16500</v>
      </c>
      <c r="H310" s="111">
        <v>5500</v>
      </c>
      <c r="I310" s="281">
        <v>1</v>
      </c>
    </row>
    <row r="311" spans="1:9">
      <c r="A311" s="132" t="s">
        <v>220</v>
      </c>
      <c r="B311" s="110" t="s">
        <v>13</v>
      </c>
      <c r="C311" s="92">
        <v>42613</v>
      </c>
      <c r="D311" s="97">
        <v>2016</v>
      </c>
      <c r="E311" s="171">
        <v>98000</v>
      </c>
      <c r="G311" s="171">
        <v>98000</v>
      </c>
      <c r="H311" s="111">
        <v>0</v>
      </c>
      <c r="I311" s="281">
        <v>1</v>
      </c>
    </row>
    <row r="312" spans="1:9">
      <c r="A312" s="132" t="s">
        <v>220</v>
      </c>
      <c r="B312" s="110" t="s">
        <v>13</v>
      </c>
      <c r="C312" s="92">
        <v>42801</v>
      </c>
      <c r="D312" s="97">
        <v>2017</v>
      </c>
      <c r="E312" s="171">
        <v>218500</v>
      </c>
      <c r="G312" s="171">
        <v>218500</v>
      </c>
      <c r="H312" s="111">
        <v>0</v>
      </c>
      <c r="I312" s="281">
        <v>1</v>
      </c>
    </row>
    <row r="313" spans="1:9">
      <c r="A313" s="132" t="s">
        <v>220</v>
      </c>
      <c r="B313" s="110" t="s">
        <v>13</v>
      </c>
      <c r="C313" s="92">
        <v>42851</v>
      </c>
      <c r="D313" s="97">
        <v>2017</v>
      </c>
      <c r="E313" s="171">
        <v>218500</v>
      </c>
      <c r="G313" s="171">
        <v>218500</v>
      </c>
      <c r="H313" s="111">
        <v>0</v>
      </c>
      <c r="I313" s="281">
        <v>1</v>
      </c>
    </row>
    <row r="314" spans="1:9">
      <c r="A314" s="132" t="s">
        <v>220</v>
      </c>
      <c r="B314" s="110" t="s">
        <v>13</v>
      </c>
      <c r="C314" s="92">
        <v>42851</v>
      </c>
      <c r="D314" s="97">
        <v>2017</v>
      </c>
      <c r="E314" s="171">
        <v>218500</v>
      </c>
      <c r="G314" s="171">
        <v>218500</v>
      </c>
      <c r="H314" s="111">
        <v>0</v>
      </c>
      <c r="I314" s="281">
        <v>1</v>
      </c>
    </row>
    <row r="315" spans="1:9">
      <c r="A315" s="132" t="s">
        <v>25</v>
      </c>
      <c r="B315" s="110" t="s">
        <v>13</v>
      </c>
      <c r="C315" s="92">
        <v>43090</v>
      </c>
      <c r="D315" s="97">
        <v>2020</v>
      </c>
      <c r="E315" s="171">
        <v>1700</v>
      </c>
      <c r="G315" s="171">
        <v>637.5</v>
      </c>
      <c r="H315" s="111">
        <v>1062.5</v>
      </c>
      <c r="I315" s="281">
        <v>1</v>
      </c>
    </row>
    <row r="316" spans="1:9">
      <c r="A316" s="132" t="s">
        <v>25</v>
      </c>
      <c r="B316" s="110" t="s">
        <v>13</v>
      </c>
      <c r="C316" s="92">
        <v>43537</v>
      </c>
      <c r="D316" s="97">
        <v>2021</v>
      </c>
      <c r="E316" s="171">
        <v>1700</v>
      </c>
      <c r="G316" s="171">
        <v>318.75</v>
      </c>
      <c r="H316" s="111">
        <v>1381.25</v>
      </c>
      <c r="I316" s="281">
        <v>1</v>
      </c>
    </row>
    <row r="317" spans="1:9">
      <c r="A317" s="132" t="s">
        <v>483</v>
      </c>
      <c r="B317" s="110" t="s">
        <v>13</v>
      </c>
      <c r="C317" s="92">
        <v>43455</v>
      </c>
      <c r="D317" s="97">
        <v>2018</v>
      </c>
      <c r="E317" s="171">
        <v>28000</v>
      </c>
      <c r="G317" s="171">
        <v>21000</v>
      </c>
      <c r="H317" s="111">
        <v>7000</v>
      </c>
      <c r="I317" s="281">
        <v>1</v>
      </c>
    </row>
    <row r="318" spans="1:9">
      <c r="A318" s="132" t="s">
        <v>25</v>
      </c>
      <c r="B318" s="110" t="s">
        <v>13</v>
      </c>
      <c r="C318" s="92">
        <v>43594</v>
      </c>
      <c r="D318" s="97">
        <v>2019</v>
      </c>
      <c r="E318" s="171">
        <v>221268</v>
      </c>
      <c r="F318" s="97">
        <v>80</v>
      </c>
      <c r="G318" s="171">
        <v>124463.25</v>
      </c>
      <c r="H318" s="111">
        <v>96804.75</v>
      </c>
      <c r="I318" s="281">
        <v>1</v>
      </c>
    </row>
    <row r="319" spans="1:9">
      <c r="A319" s="132" t="s">
        <v>25</v>
      </c>
      <c r="B319" s="110" t="s">
        <v>13</v>
      </c>
      <c r="C319" s="92">
        <v>43594</v>
      </c>
      <c r="D319" s="97">
        <v>2019</v>
      </c>
      <c r="E319" s="171">
        <v>221268</v>
      </c>
      <c r="F319" s="97">
        <v>80</v>
      </c>
      <c r="G319" s="171">
        <v>124463.25</v>
      </c>
      <c r="H319" s="111">
        <v>96804.75</v>
      </c>
      <c r="I319" s="281">
        <v>1</v>
      </c>
    </row>
    <row r="320" spans="1:9">
      <c r="A320" s="132" t="s">
        <v>483</v>
      </c>
      <c r="B320" s="110" t="s">
        <v>13</v>
      </c>
      <c r="C320" s="92">
        <v>43789</v>
      </c>
      <c r="D320" s="97">
        <v>2019</v>
      </c>
      <c r="E320" s="171">
        <v>32500</v>
      </c>
      <c r="G320" s="171">
        <v>18281.25</v>
      </c>
      <c r="H320" s="111">
        <v>14218.75</v>
      </c>
      <c r="I320" s="281">
        <v>1</v>
      </c>
    </row>
    <row r="321" spans="1:9">
      <c r="A321" s="132" t="s">
        <v>128</v>
      </c>
      <c r="B321" s="110" t="s">
        <v>13</v>
      </c>
      <c r="C321" s="92">
        <v>44490</v>
      </c>
      <c r="D321" s="97">
        <v>2021</v>
      </c>
      <c r="E321" s="171">
        <v>89400</v>
      </c>
      <c r="G321" s="171">
        <v>16762.5</v>
      </c>
      <c r="H321" s="111">
        <v>72637.5</v>
      </c>
      <c r="I321" s="281">
        <v>1</v>
      </c>
    </row>
    <row r="322" spans="1:9">
      <c r="A322" s="132" t="s">
        <v>25</v>
      </c>
      <c r="B322" s="110" t="s">
        <v>13</v>
      </c>
      <c r="C322" s="92">
        <v>44505</v>
      </c>
      <c r="D322" s="97">
        <v>2021</v>
      </c>
      <c r="E322" s="171">
        <v>195000</v>
      </c>
      <c r="G322" s="171">
        <v>36562.5</v>
      </c>
      <c r="H322" s="111">
        <v>158437.5</v>
      </c>
      <c r="I322" s="281">
        <v>1</v>
      </c>
    </row>
    <row r="323" spans="1:9">
      <c r="A323" s="132" t="s">
        <v>220</v>
      </c>
      <c r="B323" s="110" t="s">
        <v>13</v>
      </c>
      <c r="C323" s="92">
        <v>44827</v>
      </c>
      <c r="D323" s="97">
        <v>2022</v>
      </c>
      <c r="E323" s="171">
        <v>220001.9</v>
      </c>
      <c r="F323" s="97">
        <v>80</v>
      </c>
      <c r="G323" s="171">
        <v>13750.12</v>
      </c>
      <c r="H323" s="111">
        <v>206251.78</v>
      </c>
      <c r="I323" s="281">
        <v>1</v>
      </c>
    </row>
    <row r="324" spans="1:9">
      <c r="A324" s="132" t="s">
        <v>220</v>
      </c>
      <c r="B324" s="110" t="s">
        <v>13</v>
      </c>
      <c r="C324" s="92">
        <v>44827</v>
      </c>
      <c r="D324" s="97">
        <v>2022</v>
      </c>
      <c r="E324" s="171">
        <v>220001.9</v>
      </c>
      <c r="F324" s="97">
        <v>80</v>
      </c>
      <c r="G324" s="171">
        <v>13750.12</v>
      </c>
      <c r="H324" s="111">
        <v>206251.78</v>
      </c>
      <c r="I324" s="281">
        <v>1</v>
      </c>
    </row>
    <row r="325" spans="1:9">
      <c r="A325" s="132" t="s">
        <v>220</v>
      </c>
      <c r="B325" s="110" t="s">
        <v>13</v>
      </c>
      <c r="C325" s="92">
        <v>44827</v>
      </c>
      <c r="D325" s="97">
        <v>2022</v>
      </c>
      <c r="E325" s="171">
        <v>220001.9</v>
      </c>
      <c r="F325" s="97">
        <v>80</v>
      </c>
      <c r="G325" s="171">
        <v>13750.12</v>
      </c>
      <c r="H325" s="111">
        <v>206251.78</v>
      </c>
      <c r="I325" s="281">
        <v>1</v>
      </c>
    </row>
    <row r="326" spans="1:9">
      <c r="A326" s="248" t="s">
        <v>484</v>
      </c>
      <c r="B326" s="110" t="s">
        <v>13</v>
      </c>
      <c r="C326" s="103">
        <v>2009</v>
      </c>
      <c r="D326" s="104">
        <v>2009</v>
      </c>
      <c r="E326" s="105">
        <v>30000</v>
      </c>
      <c r="F326" s="105">
        <v>0</v>
      </c>
      <c r="G326" s="105">
        <v>30000</v>
      </c>
      <c r="H326" s="280">
        <v>0</v>
      </c>
      <c r="I326" s="281">
        <v>1</v>
      </c>
    </row>
    <row r="327" spans="1:9">
      <c r="A327" s="248" t="s">
        <v>485</v>
      </c>
      <c r="B327" s="110" t="s">
        <v>13</v>
      </c>
      <c r="C327" s="103">
        <v>2005</v>
      </c>
      <c r="D327" s="104">
        <v>2005</v>
      </c>
      <c r="E327" s="105">
        <v>152305</v>
      </c>
      <c r="F327" s="105">
        <v>116000</v>
      </c>
      <c r="G327" s="105">
        <v>152305</v>
      </c>
      <c r="H327" s="280">
        <v>0</v>
      </c>
      <c r="I327" s="281">
        <v>1</v>
      </c>
    </row>
    <row r="328" spans="1:9">
      <c r="A328" s="248" t="s">
        <v>486</v>
      </c>
      <c r="B328" s="110" t="s">
        <v>13</v>
      </c>
      <c r="C328" s="103">
        <v>2012</v>
      </c>
      <c r="D328" s="104">
        <v>2012</v>
      </c>
      <c r="E328" s="105">
        <v>33000</v>
      </c>
      <c r="F328" s="105">
        <v>0</v>
      </c>
      <c r="G328" s="105">
        <v>33000</v>
      </c>
      <c r="H328" s="280">
        <v>0</v>
      </c>
      <c r="I328" s="281">
        <v>1</v>
      </c>
    </row>
    <row r="329" spans="1:9">
      <c r="A329" s="249" t="s">
        <v>487</v>
      </c>
      <c r="B329" s="110" t="s">
        <v>13</v>
      </c>
      <c r="C329" s="263"/>
      <c r="D329" s="104">
        <v>2018</v>
      </c>
      <c r="E329" s="242"/>
      <c r="F329" s="242" t="s">
        <v>226</v>
      </c>
      <c r="G329" s="242"/>
      <c r="H329" s="263"/>
      <c r="I329" s="281">
        <v>1</v>
      </c>
    </row>
    <row r="330" spans="1:9">
      <c r="A330" s="249" t="s">
        <v>488</v>
      </c>
      <c r="B330" s="110" t="s">
        <v>13</v>
      </c>
      <c r="C330" s="263"/>
      <c r="D330" s="104">
        <v>2019</v>
      </c>
      <c r="E330" s="242"/>
      <c r="F330" s="242" t="s">
        <v>226</v>
      </c>
      <c r="G330" s="242"/>
      <c r="H330" s="263"/>
      <c r="I330" s="281">
        <v>1</v>
      </c>
    </row>
    <row r="331" spans="1:9">
      <c r="A331" s="249" t="s">
        <v>488</v>
      </c>
      <c r="B331" s="110" t="s">
        <v>13</v>
      </c>
      <c r="C331" s="263"/>
      <c r="D331" s="104">
        <v>2019</v>
      </c>
      <c r="E331" s="242"/>
      <c r="F331" s="242" t="s">
        <v>226</v>
      </c>
      <c r="G331" s="242"/>
      <c r="H331" s="263"/>
      <c r="I331" s="28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D9BC-F7D9-4D48-9B74-AE8331D84B6F}">
  <dimension ref="A1:H36"/>
  <sheetViews>
    <sheetView workbookViewId="0">
      <selection activeCell="L6" sqref="L6"/>
    </sheetView>
  </sheetViews>
  <sheetFormatPr defaultRowHeight="14.4"/>
  <cols>
    <col min="1" max="1" width="33.21875" bestFit="1" customWidth="1"/>
    <col min="2" max="2" width="13.77734375" bestFit="1" customWidth="1"/>
    <col min="3" max="3" width="21.6640625" bestFit="1" customWidth="1"/>
    <col min="4" max="4" width="26.6640625" bestFit="1" customWidth="1"/>
    <col min="5" max="5" width="25.5546875" bestFit="1" customWidth="1"/>
    <col min="6" max="6" width="26.77734375" style="97" bestFit="1" customWidth="1"/>
    <col min="7" max="7" width="33.88671875" style="97" bestFit="1" customWidth="1"/>
  </cols>
  <sheetData>
    <row r="1" spans="1:8" ht="18.600000000000001" customHeight="1">
      <c r="A1" s="243" t="s">
        <v>0</v>
      </c>
      <c r="B1" s="243" t="s">
        <v>1</v>
      </c>
      <c r="C1" s="243" t="s">
        <v>160</v>
      </c>
      <c r="D1" s="98" t="s">
        <v>161</v>
      </c>
      <c r="E1" s="98" t="s">
        <v>162</v>
      </c>
      <c r="F1" s="140" t="s">
        <v>163</v>
      </c>
      <c r="G1" s="140" t="s">
        <v>8</v>
      </c>
    </row>
    <row r="2" spans="1:8" ht="18.600000000000001" customHeight="1">
      <c r="A2" s="97" t="s">
        <v>264</v>
      </c>
      <c r="B2" s="114" t="s">
        <v>13</v>
      </c>
      <c r="C2" s="100" t="s">
        <v>265</v>
      </c>
      <c r="D2" s="94">
        <v>2020</v>
      </c>
      <c r="E2" s="94">
        <v>2023</v>
      </c>
      <c r="F2" s="176">
        <v>60000</v>
      </c>
      <c r="G2" s="224">
        <v>1</v>
      </c>
    </row>
    <row r="3" spans="1:8" ht="18.600000000000001" customHeight="1">
      <c r="A3" s="97" t="s">
        <v>264</v>
      </c>
      <c r="B3" s="114" t="s">
        <v>13</v>
      </c>
      <c r="C3" s="100" t="s">
        <v>265</v>
      </c>
      <c r="D3" s="94">
        <v>2021</v>
      </c>
      <c r="E3" s="94">
        <v>2023</v>
      </c>
      <c r="F3" s="176">
        <v>60000</v>
      </c>
      <c r="G3" s="224">
        <v>1</v>
      </c>
    </row>
    <row r="4" spans="1:8" ht="18.600000000000001" customHeight="1">
      <c r="A4" s="97" t="s">
        <v>489</v>
      </c>
      <c r="B4" s="114" t="s">
        <v>13</v>
      </c>
      <c r="C4" s="100" t="s">
        <v>265</v>
      </c>
      <c r="D4" s="94">
        <v>2021</v>
      </c>
      <c r="E4" s="94">
        <v>2023</v>
      </c>
      <c r="F4" s="176">
        <v>36000</v>
      </c>
      <c r="G4" s="224">
        <v>1</v>
      </c>
    </row>
    <row r="5" spans="1:8" ht="18.600000000000001" customHeight="1">
      <c r="A5" t="s">
        <v>263</v>
      </c>
      <c r="B5" s="114" t="s">
        <v>13</v>
      </c>
      <c r="C5" t="s">
        <v>268</v>
      </c>
      <c r="D5" s="114">
        <v>2022</v>
      </c>
      <c r="E5" s="114">
        <v>2022</v>
      </c>
      <c r="F5" s="184">
        <v>13200</v>
      </c>
      <c r="G5" s="141">
        <v>1</v>
      </c>
      <c r="H5" s="118"/>
    </row>
    <row r="6" spans="1:8" ht="18.600000000000001" customHeight="1">
      <c r="A6" t="s">
        <v>490</v>
      </c>
      <c r="B6" s="114" t="s">
        <v>13</v>
      </c>
      <c r="C6" s="91" t="s">
        <v>169</v>
      </c>
      <c r="D6" s="286">
        <v>2021</v>
      </c>
      <c r="E6" s="284">
        <v>46244</v>
      </c>
      <c r="F6" s="229">
        <v>52870.6</v>
      </c>
      <c r="G6" s="141">
        <v>1</v>
      </c>
      <c r="H6" s="118"/>
    </row>
    <row r="7" spans="1:8" ht="18.600000000000001" customHeight="1">
      <c r="A7" s="91" t="s">
        <v>417</v>
      </c>
      <c r="B7" s="114" t="s">
        <v>13</v>
      </c>
      <c r="C7" s="91" t="s">
        <v>169</v>
      </c>
      <c r="D7" s="286">
        <v>2022</v>
      </c>
      <c r="E7" s="284">
        <v>46467</v>
      </c>
      <c r="F7" s="229">
        <v>42307.02</v>
      </c>
      <c r="G7" s="141">
        <v>1</v>
      </c>
      <c r="H7" s="118"/>
    </row>
    <row r="8" spans="1:8" ht="18.600000000000001" customHeight="1">
      <c r="A8" s="91" t="s">
        <v>417</v>
      </c>
      <c r="B8" s="114" t="s">
        <v>13</v>
      </c>
      <c r="C8" s="91" t="s">
        <v>169</v>
      </c>
      <c r="D8" s="286">
        <v>2022</v>
      </c>
      <c r="E8" s="284">
        <v>46467</v>
      </c>
      <c r="F8" s="229">
        <v>42307.02</v>
      </c>
      <c r="G8" s="141">
        <v>1</v>
      </c>
      <c r="H8" s="118"/>
    </row>
    <row r="9" spans="1:8" ht="18.600000000000001" customHeight="1">
      <c r="A9" s="91" t="s">
        <v>491</v>
      </c>
      <c r="B9" s="114" t="s">
        <v>13</v>
      </c>
      <c r="C9" s="91" t="s">
        <v>169</v>
      </c>
      <c r="D9" s="286">
        <v>2021</v>
      </c>
      <c r="E9" s="284">
        <v>44955</v>
      </c>
      <c r="F9" s="229">
        <v>11832.61</v>
      </c>
      <c r="G9" s="141">
        <v>1</v>
      </c>
      <c r="H9" s="118"/>
    </row>
    <row r="10" spans="1:8">
      <c r="A10" s="233" t="s">
        <v>492</v>
      </c>
      <c r="B10" s="114" t="s">
        <v>13</v>
      </c>
      <c r="C10" s="134" t="s">
        <v>172</v>
      </c>
      <c r="D10" s="285">
        <v>2019</v>
      </c>
      <c r="E10" s="285">
        <v>2026</v>
      </c>
      <c r="F10" s="139">
        <v>42365.96</v>
      </c>
      <c r="G10" s="283">
        <v>56.507066292556203</v>
      </c>
    </row>
    <row r="11" spans="1:8">
      <c r="A11" s="233" t="s">
        <v>492</v>
      </c>
      <c r="B11" s="114" t="s">
        <v>13</v>
      </c>
      <c r="C11" s="134" t="s">
        <v>172</v>
      </c>
      <c r="D11" s="285">
        <v>2019</v>
      </c>
      <c r="E11" s="285">
        <v>2026</v>
      </c>
      <c r="F11" s="139">
        <v>42365.96</v>
      </c>
      <c r="G11" s="283">
        <v>69.337776236250093</v>
      </c>
    </row>
    <row r="12" spans="1:8">
      <c r="A12" s="233" t="s">
        <v>493</v>
      </c>
      <c r="B12" s="114" t="s">
        <v>13</v>
      </c>
      <c r="C12" s="134" t="s">
        <v>172</v>
      </c>
      <c r="D12" s="285">
        <v>2016</v>
      </c>
      <c r="E12" s="285">
        <v>2023</v>
      </c>
      <c r="F12" s="139">
        <v>17342.330000000002</v>
      </c>
      <c r="G12" s="283">
        <v>74.941146644453298</v>
      </c>
    </row>
    <row r="13" spans="1:8">
      <c r="A13" s="233" t="s">
        <v>171</v>
      </c>
      <c r="B13" s="114" t="s">
        <v>13</v>
      </c>
      <c r="C13" s="134" t="s">
        <v>172</v>
      </c>
      <c r="D13" s="285">
        <v>2017</v>
      </c>
      <c r="E13" s="285">
        <v>2023</v>
      </c>
      <c r="F13" s="139">
        <v>18133.560000000001</v>
      </c>
      <c r="G13" s="283">
        <v>8.9290975812283992</v>
      </c>
    </row>
    <row r="14" spans="1:8">
      <c r="A14" s="233" t="s">
        <v>173</v>
      </c>
      <c r="B14" s="114" t="s">
        <v>13</v>
      </c>
      <c r="C14" s="134" t="s">
        <v>172</v>
      </c>
      <c r="D14" s="285">
        <v>2016</v>
      </c>
      <c r="E14" s="285">
        <v>2023</v>
      </c>
      <c r="F14" s="139">
        <v>42471.79</v>
      </c>
      <c r="G14" s="283">
        <v>100</v>
      </c>
    </row>
    <row r="15" spans="1:8">
      <c r="A15" s="233" t="s">
        <v>494</v>
      </c>
      <c r="B15" s="114" t="s">
        <v>13</v>
      </c>
      <c r="C15" s="134" t="s">
        <v>172</v>
      </c>
      <c r="D15" s="285">
        <v>2019</v>
      </c>
      <c r="E15" s="285">
        <v>2026</v>
      </c>
      <c r="F15" s="139">
        <v>73222.38</v>
      </c>
      <c r="G15" s="283">
        <v>85.312727407279496</v>
      </c>
    </row>
    <row r="16" spans="1:8">
      <c r="A16" s="233" t="s">
        <v>495</v>
      </c>
      <c r="B16" s="114" t="s">
        <v>13</v>
      </c>
      <c r="C16" s="134" t="s">
        <v>172</v>
      </c>
      <c r="D16" s="285">
        <v>2016</v>
      </c>
      <c r="E16" s="285">
        <v>2023</v>
      </c>
      <c r="F16" s="139">
        <v>73680.210000000006</v>
      </c>
      <c r="G16" s="283">
        <v>14.7373151443462</v>
      </c>
    </row>
    <row r="17" spans="1:7">
      <c r="A17" s="233" t="s">
        <v>495</v>
      </c>
      <c r="B17" s="114" t="s">
        <v>13</v>
      </c>
      <c r="C17" s="134" t="s">
        <v>172</v>
      </c>
      <c r="D17" s="285">
        <v>2016</v>
      </c>
      <c r="E17" s="285">
        <v>2023</v>
      </c>
      <c r="F17" s="139">
        <v>73680.210000000006</v>
      </c>
      <c r="G17" s="283">
        <v>15.037047887599</v>
      </c>
    </row>
    <row r="18" spans="1:7">
      <c r="A18" s="233" t="s">
        <v>174</v>
      </c>
      <c r="B18" s="114" t="s">
        <v>13</v>
      </c>
      <c r="C18" s="134" t="s">
        <v>172</v>
      </c>
      <c r="D18" s="285">
        <v>2015</v>
      </c>
      <c r="E18" s="285">
        <v>2022</v>
      </c>
      <c r="F18" s="139">
        <v>6744.17</v>
      </c>
      <c r="G18" s="283">
        <v>12.1099234354818</v>
      </c>
    </row>
    <row r="19" spans="1:7">
      <c r="A19" s="233" t="s">
        <v>174</v>
      </c>
      <c r="B19" s="114" t="s">
        <v>13</v>
      </c>
      <c r="C19" s="134" t="s">
        <v>172</v>
      </c>
      <c r="D19" s="285">
        <v>2015</v>
      </c>
      <c r="E19" s="285">
        <v>2022</v>
      </c>
      <c r="F19" s="139">
        <v>6744.17</v>
      </c>
      <c r="G19" s="283">
        <v>13.688703833708599</v>
      </c>
    </row>
    <row r="20" spans="1:7">
      <c r="A20" s="233" t="s">
        <v>174</v>
      </c>
      <c r="B20" s="114" t="s">
        <v>13</v>
      </c>
      <c r="C20" s="134" t="s">
        <v>172</v>
      </c>
      <c r="D20" s="285">
        <v>2015</v>
      </c>
      <c r="E20" s="285">
        <v>2022</v>
      </c>
      <c r="F20" s="139">
        <v>6744.17</v>
      </c>
      <c r="G20" s="283">
        <v>4.4244920058079904</v>
      </c>
    </row>
    <row r="21" spans="1:7">
      <c r="A21" s="233" t="s">
        <v>174</v>
      </c>
      <c r="B21" s="114" t="s">
        <v>13</v>
      </c>
      <c r="C21" s="134" t="s">
        <v>172</v>
      </c>
      <c r="D21" s="285">
        <v>2016</v>
      </c>
      <c r="E21" s="285">
        <v>2023</v>
      </c>
      <c r="F21" s="139">
        <v>84732.23</v>
      </c>
      <c r="G21" s="283">
        <v>2.4064643372288099</v>
      </c>
    </row>
    <row r="22" spans="1:7">
      <c r="A22" s="233" t="s">
        <v>174</v>
      </c>
      <c r="B22" s="114" t="s">
        <v>13</v>
      </c>
      <c r="C22" s="134" t="s">
        <v>172</v>
      </c>
      <c r="D22" s="285">
        <v>2016</v>
      </c>
      <c r="E22" s="285">
        <v>2023</v>
      </c>
      <c r="F22" s="139">
        <v>84732.23</v>
      </c>
      <c r="G22" s="283">
        <v>2.0869291297242998</v>
      </c>
    </row>
    <row r="23" spans="1:7">
      <c r="A23" s="233" t="s">
        <v>174</v>
      </c>
      <c r="B23" s="114" t="s">
        <v>13</v>
      </c>
      <c r="C23" s="134" t="s">
        <v>172</v>
      </c>
      <c r="D23" s="285">
        <v>2016</v>
      </c>
      <c r="E23" s="285">
        <v>2023</v>
      </c>
      <c r="F23" s="139">
        <v>84732.23</v>
      </c>
      <c r="G23" s="283">
        <v>7.0084435075076001</v>
      </c>
    </row>
    <row r="24" spans="1:7">
      <c r="A24" s="233" t="s">
        <v>174</v>
      </c>
      <c r="B24" s="114" t="s">
        <v>13</v>
      </c>
      <c r="C24" s="134" t="s">
        <v>172</v>
      </c>
      <c r="D24" s="285">
        <v>2016</v>
      </c>
      <c r="E24" s="285">
        <v>2023</v>
      </c>
      <c r="F24" s="139">
        <v>84732.23</v>
      </c>
      <c r="G24" s="283">
        <v>41.383444590077303</v>
      </c>
    </row>
    <row r="25" spans="1:7">
      <c r="A25" s="233" t="s">
        <v>174</v>
      </c>
      <c r="B25" s="114" t="s">
        <v>13</v>
      </c>
      <c r="C25" s="134" t="s">
        <v>172</v>
      </c>
      <c r="D25" s="285">
        <v>2017</v>
      </c>
      <c r="E25" s="285">
        <v>2024</v>
      </c>
      <c r="F25" s="139">
        <v>82403.14</v>
      </c>
      <c r="G25" s="283">
        <v>5.3927018118697996</v>
      </c>
    </row>
    <row r="26" spans="1:7">
      <c r="A26" s="233" t="s">
        <v>174</v>
      </c>
      <c r="B26" s="114" t="s">
        <v>13</v>
      </c>
      <c r="C26" s="134" t="s">
        <v>172</v>
      </c>
      <c r="D26" s="285">
        <v>2017</v>
      </c>
      <c r="E26" s="285">
        <v>2024</v>
      </c>
      <c r="F26" s="139">
        <v>82403.14</v>
      </c>
      <c r="G26" s="283">
        <v>6.2848865282472204</v>
      </c>
    </row>
    <row r="27" spans="1:7">
      <c r="A27" s="233" t="s">
        <v>496</v>
      </c>
      <c r="B27" s="114" t="s">
        <v>13</v>
      </c>
      <c r="C27" s="134" t="s">
        <v>172</v>
      </c>
      <c r="D27" s="285">
        <v>2019</v>
      </c>
      <c r="E27" s="285">
        <v>2026</v>
      </c>
      <c r="F27" s="139">
        <v>90692.9</v>
      </c>
      <c r="G27" s="283">
        <v>1.2929225693489801</v>
      </c>
    </row>
    <row r="28" spans="1:7">
      <c r="A28" s="233" t="s">
        <v>497</v>
      </c>
      <c r="B28" s="114" t="s">
        <v>13</v>
      </c>
      <c r="C28" s="134" t="s">
        <v>172</v>
      </c>
      <c r="D28" s="285">
        <v>2017</v>
      </c>
      <c r="E28" s="285">
        <v>2023</v>
      </c>
      <c r="F28" s="139">
        <v>36278.07</v>
      </c>
      <c r="G28" s="283">
        <v>100</v>
      </c>
    </row>
    <row r="29" spans="1:7">
      <c r="A29" s="233" t="s">
        <v>497</v>
      </c>
      <c r="B29" s="114" t="s">
        <v>13</v>
      </c>
      <c r="C29" s="134" t="s">
        <v>172</v>
      </c>
      <c r="D29" s="285">
        <v>2017</v>
      </c>
      <c r="E29" s="285">
        <v>2023</v>
      </c>
      <c r="F29" s="139">
        <v>36278.07</v>
      </c>
      <c r="G29" s="283">
        <v>100</v>
      </c>
    </row>
    <row r="30" spans="1:7">
      <c r="A30" s="233" t="s">
        <v>497</v>
      </c>
      <c r="B30" s="114" t="s">
        <v>13</v>
      </c>
      <c r="C30" s="134" t="s">
        <v>172</v>
      </c>
      <c r="D30" s="285">
        <v>2017</v>
      </c>
      <c r="E30" s="285">
        <v>2023</v>
      </c>
      <c r="F30" s="139">
        <v>36278.07</v>
      </c>
      <c r="G30" s="283">
        <v>100</v>
      </c>
    </row>
    <row r="31" spans="1:7">
      <c r="A31" s="233" t="s">
        <v>497</v>
      </c>
      <c r="B31" s="114" t="s">
        <v>13</v>
      </c>
      <c r="C31" s="134" t="s">
        <v>172</v>
      </c>
      <c r="D31" s="285">
        <v>2017</v>
      </c>
      <c r="E31" s="285">
        <v>2023</v>
      </c>
      <c r="F31" s="139">
        <v>36278.07</v>
      </c>
      <c r="G31" s="283">
        <v>99.609550628268494</v>
      </c>
    </row>
    <row r="32" spans="1:7">
      <c r="A32" s="233" t="s">
        <v>497</v>
      </c>
      <c r="B32" s="114" t="s">
        <v>13</v>
      </c>
      <c r="C32" s="134" t="s">
        <v>172</v>
      </c>
      <c r="D32" s="285">
        <v>2017</v>
      </c>
      <c r="E32" s="285">
        <v>2023</v>
      </c>
      <c r="F32" s="139">
        <v>36278.07</v>
      </c>
      <c r="G32" s="283">
        <v>99.087908657062599</v>
      </c>
    </row>
    <row r="33" spans="1:7">
      <c r="A33" s="233" t="s">
        <v>497</v>
      </c>
      <c r="B33" s="114" t="s">
        <v>13</v>
      </c>
      <c r="C33" s="134" t="s">
        <v>172</v>
      </c>
      <c r="D33" s="285">
        <v>2017</v>
      </c>
      <c r="E33" s="285">
        <v>2023</v>
      </c>
      <c r="F33" s="139">
        <v>36278.07</v>
      </c>
      <c r="G33" s="283">
        <v>100</v>
      </c>
    </row>
    <row r="34" spans="1:7">
      <c r="A34" s="233" t="s">
        <v>175</v>
      </c>
      <c r="B34" s="114" t="s">
        <v>13</v>
      </c>
      <c r="C34" s="134" t="s">
        <v>172</v>
      </c>
      <c r="D34" s="285">
        <v>2018</v>
      </c>
      <c r="E34" s="285">
        <v>2024</v>
      </c>
      <c r="F34" s="139">
        <v>56429.36</v>
      </c>
      <c r="G34" s="283">
        <v>27.258288942922601</v>
      </c>
    </row>
    <row r="35" spans="1:7">
      <c r="A35" s="233" t="s">
        <v>175</v>
      </c>
      <c r="B35" s="114" t="s">
        <v>13</v>
      </c>
      <c r="C35" s="134" t="s">
        <v>172</v>
      </c>
      <c r="D35" s="285">
        <v>2018</v>
      </c>
      <c r="E35" s="285">
        <v>2024</v>
      </c>
      <c r="F35" s="139">
        <v>56429.36</v>
      </c>
      <c r="G35" s="283">
        <v>96.411109533180493</v>
      </c>
    </row>
    <row r="36" spans="1:7">
      <c r="A36" s="233" t="s">
        <v>175</v>
      </c>
      <c r="B36" s="114" t="s">
        <v>13</v>
      </c>
      <c r="C36" s="134" t="s">
        <v>172</v>
      </c>
      <c r="D36" s="285">
        <v>2018</v>
      </c>
      <c r="E36" s="285">
        <v>2024</v>
      </c>
      <c r="F36" s="139">
        <v>56429.36</v>
      </c>
      <c r="G36" s="283">
        <v>95.099342959436598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B1EC7B4CCFDE4196C0B9A1E9B703CF" ma:contentTypeVersion="15" ma:contentTypeDescription="Creare un nuovo documento." ma:contentTypeScope="" ma:versionID="b7e4f6a28e53041963dc13728c36c39b">
  <xsd:schema xmlns:xsd="http://www.w3.org/2001/XMLSchema" xmlns:xs="http://www.w3.org/2001/XMLSchema" xmlns:p="http://schemas.microsoft.com/office/2006/metadata/properties" xmlns:ns2="6ecc6fd7-e428-4669-8565-01a31a6c32aa" xmlns:ns3="b6dedd24-8200-4b85-905e-f0654525236d" targetNamespace="http://schemas.microsoft.com/office/2006/metadata/properties" ma:root="true" ma:fieldsID="0c8bcd6d2778c8bb18c4289656b0f0c0" ns2:_="" ns3:_="">
    <xsd:import namespace="6ecc6fd7-e428-4669-8565-01a31a6c32aa"/>
    <xsd:import namespace="b6dedd24-8200-4b85-905e-f06545252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c6fd7-e428-4669-8565-01a31a6c3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290856de-f113-47fd-a4ff-a41b53902c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edd24-8200-4b85-905e-f065452523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6aa334-25ed-4589-94e8-f02c42065442}" ma:internalName="TaxCatchAll" ma:showField="CatchAllData" ma:web="b6dedd24-8200-4b85-905e-f06545252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dedd24-8200-4b85-905e-f0654525236d" xsi:nil="true"/>
    <lcf76f155ced4ddcb4097134ff3c332f xmlns="6ecc6fd7-e428-4669-8565-01a31a6c32a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E96353-7592-4BFE-8D20-184F88B3FC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82D8E0-4F32-47F4-B51C-44D0F94FC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cc6fd7-e428-4669-8565-01a31a6c32aa"/>
    <ds:schemaRef ds:uri="b6dedd24-8200-4b85-905e-f06545252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216E5C-496C-430A-807E-C9109D177006}">
  <ds:schemaRefs>
    <ds:schemaRef ds:uri="http://schemas.microsoft.com/office/2006/metadata/properties"/>
    <ds:schemaRef ds:uri="http://schemas.microsoft.com/office/infopath/2007/PartnerControls"/>
    <ds:schemaRef ds:uri="b6dedd24-8200-4b85-905e-f0654525236d"/>
    <ds:schemaRef ds:uri="6ecc6fd7-e428-4669-8565-01a31a6c32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Mezzi_proprietà_bacino1</vt:lpstr>
      <vt:lpstr>Mezzi_terzi_bacino1</vt:lpstr>
      <vt:lpstr>Mezzi_proprietà_bacino2</vt:lpstr>
      <vt:lpstr>Mezzi_terzi_bacino_2</vt:lpstr>
      <vt:lpstr>Mezzi_proprietà_bacino3</vt:lpstr>
      <vt:lpstr>Mezzi_terzi_bacino_3</vt:lpstr>
      <vt:lpstr>Mezzi_proprietà_bacino_4</vt:lpstr>
      <vt:lpstr>Mezzi_terzi_bacino_4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Ingletti</dc:creator>
  <cp:lastModifiedBy>Andrea Ingletti</cp:lastModifiedBy>
  <dcterms:created xsi:type="dcterms:W3CDTF">2024-06-12T16:16:08Z</dcterms:created>
  <dcterms:modified xsi:type="dcterms:W3CDTF">2024-06-13T06:34:37Z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0x010100EFB1EC7B4CCFDE4196C0B9A1E9B703CF</vt:lpwstr>
  </property>
  <property fmtid="{D5CDD505-2E9C-101B-9397-08002B2CF9AE}" pid="3" name="MediaServiceImageTags">
    <vt:lpwstr/>
  </property>
</Properties>
</file>