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heet1" sheetId="1" state="visible" r:id="rId3"/>
    <sheet name="Sheet1_2" sheetId="2" state="visible" r:id="rId4"/>
    <sheet name="Sheet1_2 (2)" sheetId="3" state="visible" r:id="rId5"/>
  </sheets>
  <definedNames>
    <definedName function="false" hidden="true" localSheetId="0" name="_xlnm._FilterDatabase" vbProcedure="false">Sheet1!$A$2:$F$85</definedName>
    <definedName function="false" hidden="false" localSheetId="2" name="_xlnm.Print_Area" vbProcedure="false">'Sheet1_2 (2)'!$A$1:$I$86</definedName>
    <definedName function="false" hidden="false" localSheetId="2" name="_xlnm.Print_Titles" vbProcedure="false">'Sheet1_2 (2)'!$2:$3</definedName>
    <definedName function="false" hidden="true" localSheetId="2" name="_xlnm._FilterDatabase" vbProcedure="false">'Sheet1_2 (2)'!$3:$86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<sst xmlns="http://schemas.openxmlformats.org/spreadsheetml/2006/main" count="1242" uniqueCount="238">
  <si>
    <t xml:space="preserve">MANDATI</t>
  </si>
  <si>
    <t xml:space="preserve">SOMME LIQUIDATE</t>
  </si>
  <si>
    <t xml:space="preserve">Capitolo</t>
  </si>
  <si>
    <t xml:space="preserve">Anno Provenienza</t>
  </si>
  <si>
    <t xml:space="preserve">Descrizione</t>
  </si>
  <si>
    <t xml:space="preserve">Impegno</t>
  </si>
  <si>
    <t xml:space="preserve">Mandato</t>
  </si>
  <si>
    <t xml:space="preserve">Importo Lordo</t>
  </si>
  <si>
    <t xml:space="preserve">Comuni</t>
  </si>
  <si>
    <t xml:space="preserve">DENOMINAZIONE INIZIATIVE</t>
  </si>
  <si>
    <t xml:space="preserve">Estremi decreto di concessione contributo</t>
  </si>
  <si>
    <t xml:space="preserve">Importo contributo concesso</t>
  </si>
  <si>
    <t xml:space="preserve">Somme  liquidate a titolo di acconto sul contributo assegnato</t>
  </si>
  <si>
    <t xml:space="preserve">Somme  liquidate a titolo di intero  contributo, tenuto conto degli importi rendicontati</t>
  </si>
  <si>
    <t xml:space="preserve">D.D.G. </t>
  </si>
  <si>
    <t xml:space="preserve">Data</t>
  </si>
  <si>
    <t xml:space="preserve">Importo</t>
  </si>
  <si>
    <t xml:space="preserve">DRS n. 265/2024 – Acconto CS assegnato con DDG n. 635/2023 - Agrigento</t>
  </si>
  <si>
    <t xml:space="preserve">AGRIGENTO</t>
  </si>
  <si>
    <t xml:space="preserve">LA FESTA DI SAN CALOGERO</t>
  </si>
  <si>
    <t xml:space="preserve">DDG n. 635</t>
  </si>
  <si>
    <t xml:space="preserve">20.12.2023</t>
  </si>
  <si>
    <t xml:space="preserve">DRS n. 265/2024 – CS assegnato con DDG n. 635/2023 - Aragona</t>
  </si>
  <si>
    <t xml:space="preserve">ARAGONA</t>
  </si>
  <si>
    <t xml:space="preserve">ARAGONA RINASCE 2023</t>
  </si>
  <si>
    <t xml:space="preserve">DRS n. 265/2024 – Acconto CS assegnato con DDG n. 635/2023 - Campobello di Licata</t>
  </si>
  <si>
    <t xml:space="preserve">CAMPOBELLO DI LICATA</t>
  </si>
  <si>
    <t xml:space="preserve">CORTEO STORICO</t>
  </si>
  <si>
    <t xml:space="preserve">DRS n. 265/2024 – Acconto CS assegnato con DDG n. 635/2023 - Cianciana</t>
  </si>
  <si>
    <t xml:space="preserve">CIANCIANA</t>
  </si>
  <si>
    <t xml:space="preserve">CONVEGNO "SOPRA FIORIVA LA GINESTRA"</t>
  </si>
  <si>
    <t xml:space="preserve">DRS n. 265/2024 – Acconto CS assegnato con DDG n. 635/2023 - Favara</t>
  </si>
  <si>
    <t xml:space="preserve">FAVARA</t>
  </si>
  <si>
    <t xml:space="preserve">FESTIVAL DEGLI EMIGRATI</t>
  </si>
  <si>
    <t xml:space="preserve">DRS n. 265/2024 – CS assegnato con DDG n. 635/2023 - Favara</t>
  </si>
  <si>
    <t xml:space="preserve">DRS n. 265/2024 – Acconto CS assegnato con DDG n. 635/2023 - Grotte</t>
  </si>
  <si>
    <t xml:space="preserve">GROTTE</t>
  </si>
  <si>
    <t xml:space="preserve">FESTA MADONNA DELLE GRAZIE E FIERA ANTICHI SAPORI HERBESSUS 2023</t>
  </si>
  <si>
    <t xml:space="preserve">DRS n. 265/2024 – Acconto CS assegnato con DDG n. 635/2023 - Palma di Montechiaro</t>
  </si>
  <si>
    <t xml:space="preserve">PALMA DI MONTECHIARO</t>
  </si>
  <si>
    <t xml:space="preserve">CHE STRAORDINARIA CITTA’! PALMA DI MONTECHIARO</t>
  </si>
  <si>
    <t xml:space="preserve">DRS n. 265/2024 – Acconto CS assegnato con DDG n. 635/2023 - Racalmuto</t>
  </si>
  <si>
    <t xml:space="preserve">RACALMUTO</t>
  </si>
  <si>
    <t xml:space="preserve">MARIA SS. DEL MONTE 2023</t>
  </si>
  <si>
    <t xml:space="preserve">DRS n. 265/2024 – Acconto CS assegnato con DDG n. 635/2023 - Realmonte</t>
  </si>
  <si>
    <t xml:space="preserve">REALMONTE</t>
  </si>
  <si>
    <t xml:space="preserve">CELEBRAZIONI IN ONORE DI SAN CALOGERO</t>
  </si>
  <si>
    <t xml:space="preserve">BEDDRA SICILIA</t>
  </si>
  <si>
    <t xml:space="preserve">DRS n. 265/2024 – Acconto CS assegnato con DDG n. 635/2023 - Ribera</t>
  </si>
  <si>
    <t xml:space="preserve">RIBERA</t>
  </si>
  <si>
    <t xml:space="preserve">PER LE VIE DEL BORGO</t>
  </si>
  <si>
    <t xml:space="preserve">DRS n. 265/2024 – Acconto CS assegnato con DDG n. 635/2023 - Acquaviva Platani</t>
  </si>
  <si>
    <t xml:space="preserve">ACQUAVIVA PLATANI</t>
  </si>
  <si>
    <t xml:space="preserve">LA BRECCIALFIORATA DEL CORPUS DOMINI VII EDIZIONE</t>
  </si>
  <si>
    <t xml:space="preserve">DRS n. 265/2024 – Acconto CS assegnato con DDG n. 635/2023 - Bompensiere</t>
  </si>
  <si>
    <t xml:space="preserve">BOMPENSIERE</t>
  </si>
  <si>
    <t xml:space="preserve">FESTA DELLA MADONNA ASSUNTA E DELL'EMIGRATO</t>
  </si>
  <si>
    <t xml:space="preserve">DRS n. 265/2024 – Acconto CS assegnato con DDG n. 635/2023 - Mazzarino</t>
  </si>
  <si>
    <t xml:space="preserve">MAZZARINO</t>
  </si>
  <si>
    <t xml:space="preserve">LE VIE DEI TESORI</t>
  </si>
  <si>
    <t xml:space="preserve">DRS n. 265/2024 – Acconto CS assegnato con DDG n. 635/2023 - Aci Catena</t>
  </si>
  <si>
    <t xml:space="preserve">ACICATENA</t>
  </si>
  <si>
    <t xml:space="preserve">ACI CATENA CITTA’ DEI PRINCIPI RIGGIO</t>
  </si>
  <si>
    <t xml:space="preserve">DRS n. 265/2024 – Acconto CS assegnato con DDG n. 635/2023 - Caltagirone</t>
  </si>
  <si>
    <t xml:space="preserve">CALTAGIRONE</t>
  </si>
  <si>
    <t xml:space="preserve">FESTA SAN GIACOMO MAGGIORE - OMAGGIO DEI CERAMISTI E DEL SENATO CIVICO - LUMINARIE VOTIVE</t>
  </si>
  <si>
    <t xml:space="preserve">DRS n. 265/2024 – Acconto CS assegnato con DDG n. 635/2023 - Camporotondo Etneo</t>
  </si>
  <si>
    <t xml:space="preserve">CAMPOROTONDO ETNEO</t>
  </si>
  <si>
    <t xml:space="preserve">FESTA ESTIVA S.ANTONIO ABATE</t>
  </si>
  <si>
    <t xml:space="preserve">DRS n. 265/2024 – CS assegnato con DDG n. 635/2023 - Camporotondo Etneo</t>
  </si>
  <si>
    <t xml:space="preserve">DRS n. 265/2024 – Acconto CS assegnato con DDG n. 635/2023 - Catania</t>
  </si>
  <si>
    <t xml:space="preserve">CATANIA</t>
  </si>
  <si>
    <t xml:space="preserve">RIEVOCAZIONE DELLA TRASLAZIONE DELLE RELIQUIE DI SANT’AGATA</t>
  </si>
  <si>
    <t xml:space="preserve">DRS n. 265/2024 – Acconto CS assegnato con DDG n. 635/2023 - Licodia Eubea</t>
  </si>
  <si>
    <t xml:space="preserve">LICODIA EUBEA</t>
  </si>
  <si>
    <t xml:space="preserve">FESTA DELLA MUSICA LICODIANA </t>
  </si>
  <si>
    <t xml:space="preserve">DRS n. 265/2024 – Acconto CS assegnato con DDG n. 635/2023 - Milo</t>
  </si>
  <si>
    <t xml:space="preserve">MILO</t>
  </si>
  <si>
    <t xml:space="preserve">OMAGGIO AD ANGELO MUSCO</t>
  </si>
  <si>
    <t xml:space="preserve">DRS n. 265/2024 – Acconto CS assegnato con DDG n. 635/2023 - Mirabella Imbaccari</t>
  </si>
  <si>
    <t xml:space="preserve">MIRABELLA IMBACCARI</t>
  </si>
  <si>
    <t xml:space="preserve">MISS REGINETTA D'ITALIA 2023</t>
  </si>
  <si>
    <t xml:space="preserve">DRS n. 265/2024 – Acconto CS assegnato con DDG n. 635/2023 - Nicolosi</t>
  </si>
  <si>
    <t xml:space="preserve">NICOLOSI</t>
  </si>
  <si>
    <t xml:space="preserve">GRAN TOUR DELL'ETNA E I SUOI VIAGGIATORI</t>
  </si>
  <si>
    <t xml:space="preserve">DRS n. 265/2024 – CS assegnato con DDG n. 635/2023 - Nicolosi</t>
  </si>
  <si>
    <t xml:space="preserve">DRS n. 265/2024 – Acconto CS assegnato con DDG n. 635/2023 - Piedimonte Etneo</t>
  </si>
  <si>
    <t xml:space="preserve">PIEDIMONTE ETNEO</t>
  </si>
  <si>
    <t xml:space="preserve">RASSEGNA TEATRALE SOTTO IL VULCANO</t>
  </si>
  <si>
    <t xml:space="preserve">DRS n. 265/2024 – CS assegnato con DDG n. 635/2023 - Piedimonte Etneo</t>
  </si>
  <si>
    <t xml:space="preserve">DRS n. 265/2024 – Acconto CS assegnato con DDG n. 635/2023 - Ragalna</t>
  </si>
  <si>
    <t xml:space="preserve">RAGALNA</t>
  </si>
  <si>
    <t xml:space="preserve">LIBERI DI SOGNARE</t>
  </si>
  <si>
    <t xml:space="preserve">DRS n. 265/2024 – CS assegnato con DDG n. 635/2023 - Ragalna</t>
  </si>
  <si>
    <t xml:space="preserve">DRS n. 265/2024 – Acconto CS assegnato con DDG n. 635/2023 - Ramacca</t>
  </si>
  <si>
    <t xml:space="preserve">RAMACCA</t>
  </si>
  <si>
    <t xml:space="preserve">SEGUI LA STELLA - NATALE A RAMACCA</t>
  </si>
  <si>
    <t xml:space="preserve">DRS n. 265/2024 – Acconto CS assegnato con DDG n. 635/2023 - San Michele di Ganzaria</t>
  </si>
  <si>
    <t xml:space="preserve">SAN MICHELE DI GANZARIA</t>
  </si>
  <si>
    <t xml:space="preserve">FESTEGGIAMENTI IN ONORE DI SAN MICHELE ARCANGELO 2023</t>
  </si>
  <si>
    <t xml:space="preserve">DRS n. 265/2024 – CS assegnato con DDG n. 635/2023 - San Michele di Ganzaria</t>
  </si>
  <si>
    <t xml:space="preserve">DRS n. 265/2024 – Acconto CS assegnato con DDG n. 635/2023 - San Pietro Clarenza</t>
  </si>
  <si>
    <t xml:space="preserve">SAN PIETRO CLARENZA</t>
  </si>
  <si>
    <t xml:space="preserve">RASSEGNA DELLA PIETRA LAVICA CERAMIZZATA</t>
  </si>
  <si>
    <t xml:space="preserve">DRS n. 265/2024 – Acconto CS assegnato con DDG n. 635/2023 - Santa Maria di Licodia</t>
  </si>
  <si>
    <t xml:space="preserve">SANTA MARIA DI LICODIA</t>
  </si>
  <si>
    <t xml:space="preserve">INCONTRI E RACCONTI D'ESTATE</t>
  </si>
  <si>
    <t xml:space="preserve">DRS n. 265/2024 – Acconto CS assegnato con DDG n. 635/2023 - Sant'Agata li Battiati</t>
  </si>
  <si>
    <t xml:space="preserve">SANT’AGATA LI BATTIATI</t>
  </si>
  <si>
    <t xml:space="preserve">FESTA DEL PATRONO S.LORENZO</t>
  </si>
  <si>
    <t xml:space="preserve">DRS n. 265/2024 – Acconto CS assegnato con DDG n. 635/2023 - Sant'Alfio</t>
  </si>
  <si>
    <t xml:space="preserve">SANT’ALFIO</t>
  </si>
  <si>
    <t xml:space="preserve">EMOZIONI E TRADIZIONI</t>
  </si>
  <si>
    <t xml:space="preserve">DRS n. 265/2024 – CS assegnato con DDG n. 635/2023 - Sant'Alfio</t>
  </si>
  <si>
    <t xml:space="preserve">DRS n. 271/2024 - Acconto CS asseganto con DDG n. 649/2023 - Canicattini Bagni</t>
  </si>
  <si>
    <t xml:space="preserve">CANICATTINI BAGNI</t>
  </si>
  <si>
    <t xml:space="preserve">CANICATTINESI NEL MONDO</t>
  </si>
  <si>
    <t xml:space="preserve">DDG n. 647</t>
  </si>
  <si>
    <t xml:space="preserve">27.12.2023</t>
  </si>
  <si>
    <t xml:space="preserve">DRS n. 271/2024 - Saldo CS assegnato con DDG n. 649/2023 - Canicattini Bagni</t>
  </si>
  <si>
    <t xml:space="preserve">DRS n. 265/2024 – Acconto CS assegnato con DDG n. 635/2023 - Vizzini</t>
  </si>
  <si>
    <t xml:space="preserve">VIZZINI</t>
  </si>
  <si>
    <t xml:space="preserve">53^ EDIZIONE DELLE MANIFESTAZIONI VERGHIANE</t>
  </si>
  <si>
    <t xml:space="preserve">DRS n. 265/2024 – Acconto CS assegnato con DDG n. 635/2023 - Catenanuova</t>
  </si>
  <si>
    <t xml:space="preserve">CATENANUOVA</t>
  </si>
  <si>
    <t xml:space="preserve">SUMMER FESTIVAL 2023</t>
  </si>
  <si>
    <t xml:space="preserve">DRS n. 265/2024 – Acconto CS assegnato con DDG n. 635/2023 - Enna</t>
  </si>
  <si>
    <t xml:space="preserve">ENNA</t>
  </si>
  <si>
    <t xml:space="preserve">FESTEGGIAMENTI MARIA SS. DELLA VISITAZIONE</t>
  </si>
  <si>
    <t xml:space="preserve">DRS n. 265/2024 – CS assegnato con DDG n. 635/2023 - Enna</t>
  </si>
  <si>
    <t xml:space="preserve">DRS n. 265/2024 – Acconto CS assegnato con DDG n. 635/2023 - Troina</t>
  </si>
  <si>
    <t xml:space="preserve">TROINA</t>
  </si>
  <si>
    <t xml:space="preserve">XXV SAGRA RA VASTIEDDA CU SAMMUCU</t>
  </si>
  <si>
    <t xml:space="preserve">DRS n. 265/2024 – Acconto CS assegnato con DDG n. 635/2023 - Antillo</t>
  </si>
  <si>
    <t xml:space="preserve">ANTILLO</t>
  </si>
  <si>
    <t xml:space="preserve">FESTA DI UN POPOLO</t>
  </si>
  <si>
    <t xml:space="preserve">DRS n. 265/2024 – CS assegnato con DDG n. 635/2023 - Antillo</t>
  </si>
  <si>
    <t xml:space="preserve">DRS n. 265/2024 – Acconto CS assegnato con DDG n. 635/2023 - Condrò</t>
  </si>
  <si>
    <t xml:space="preserve">CONDRÒ</t>
  </si>
  <si>
    <t xml:space="preserve">LA PRINCIPESSA DI CONDRO'</t>
  </si>
  <si>
    <t xml:space="preserve">DRS n. 265/2024 – Acconto CS assegnato con DDG n. 635/2023 - Fiumedinisi</t>
  </si>
  <si>
    <t xml:space="preserve">FIUMEDINISI</t>
  </si>
  <si>
    <t xml:space="preserve">FESTA DEL GRANO 2023</t>
  </si>
  <si>
    <t xml:space="preserve">DRS n. 265/2024 – Acconto CS assegnato con DDG n. 635/2023 - Furnari</t>
  </si>
  <si>
    <t xml:space="preserve">FURNARI</t>
  </si>
  <si>
    <t xml:space="preserve">TONNARELLA FIH FOOD</t>
  </si>
  <si>
    <t xml:space="preserve">DRS n. 265/2024 – Acconto CS assegnato con DDG n. 635/2023 - Gioiosa Marea</t>
  </si>
  <si>
    <t xml:space="preserve">GIOIOSA MAREA</t>
  </si>
  <si>
    <t xml:space="preserve">ESTATE MARE</t>
  </si>
  <si>
    <t xml:space="preserve">DRS n. 265/2024 – Acconto CS assegnato con DDG n. 635/2023 - Longi</t>
  </si>
  <si>
    <t xml:space="preserve">LONGI</t>
  </si>
  <si>
    <t xml:space="preserve">LONGI: TRADIZIONI, ARTE E CULTURA</t>
  </si>
  <si>
    <t xml:space="preserve">DRS n. 265/2024 – Acconto CS assegnato con DDG n. 635/2023 - Malvagna</t>
  </si>
  <si>
    <t xml:space="preserve">MALVAGNA</t>
  </si>
  <si>
    <t xml:space="preserve">MALVAGNA TRA MUSICA ARTE E TRADIZIONE</t>
  </si>
  <si>
    <t xml:space="preserve">DRS n. 265/2024 – Acconto CS assegnato con DDG n. 635/2023 - Naso</t>
  </si>
  <si>
    <t xml:space="preserve">NASO</t>
  </si>
  <si>
    <t xml:space="preserve">FESTIVAL INTERNAZIONALE DEL FOLKLORE 2023 - XVI EDIZIONE </t>
  </si>
  <si>
    <t xml:space="preserve">LABORATORIO MOSTRA DI ARTE MAIOLICANA</t>
  </si>
  <si>
    <t xml:space="preserve">DRS n. 265/2024 – Acconto CS assegnato con DDG n. 635/2023 - Pettineo</t>
  </si>
  <si>
    <t xml:space="preserve">PETTINEO</t>
  </si>
  <si>
    <t xml:space="preserve">FESTA RÀ MARONNA DÀ PIETÀ</t>
  </si>
  <si>
    <t xml:space="preserve">DRS n. 265/2024 – Acconto CS assegnato con DDG n. 635/2023 - Santa Teresa di Riva</t>
  </si>
  <si>
    <t xml:space="preserve">SANTA TERESA DI RIVA</t>
  </si>
  <si>
    <t xml:space="preserve">LA LUNGA NOTTE DELLA TRADIZIONE</t>
  </si>
  <si>
    <t xml:space="preserve">DRS n. 265/2024 – Acconto CS assegnato con DDG n. 635/2023 - Sant'Angelo di Brolo</t>
  </si>
  <si>
    <t xml:space="preserve">SANT’ANGELO DI BROLO</t>
  </si>
  <si>
    <t xml:space="preserve">FESTA DEL RITORNO DEGLI EMIGRATI - II^ EDIZIONE</t>
  </si>
  <si>
    <t xml:space="preserve">DRS n. 265/2024 – CS assegnato con DDG n. 635/2023 - Sant'Angelo di Brolo</t>
  </si>
  <si>
    <t xml:space="preserve">DRS n. 265/2024 – CS assegnato con DDG n. 635/2023 - Scaletta Zanclea</t>
  </si>
  <si>
    <t xml:space="preserve">SCALETTA ZANCLEA</t>
  </si>
  <si>
    <t xml:space="preserve">FESTA DEL MARE PROFUMI E TRADIZIONI DEL PASSATO</t>
  </si>
  <si>
    <t xml:space="preserve">DRS n. 265/2024 – Acconto CS assegnato con DDG n. 635/2023 - Torregrotta</t>
  </si>
  <si>
    <t xml:space="preserve">TORREGROTTA</t>
  </si>
  <si>
    <t xml:space="preserve">100 ANNI DI TORREGROTTA10</t>
  </si>
  <si>
    <t xml:space="preserve">DRS n. 265/2024 – CS assegnato con DDG n. 635/2023 - Torregrotta</t>
  </si>
  <si>
    <t xml:space="preserve">DRS n. 265/2024 – Acconto CS assegnato con DDG n. 635/2023 - Venetico</t>
  </si>
  <si>
    <t xml:space="preserve">VENETICO</t>
  </si>
  <si>
    <t xml:space="preserve">CENTRO STORICO FEDERICIANO</t>
  </si>
  <si>
    <t xml:space="preserve">DRS n. 265/2024 –  CS assegnato con DDG n. 635/2023 - Venetico</t>
  </si>
  <si>
    <t xml:space="preserve">FESTA STORICA DELLA VENDEMMIA</t>
  </si>
  <si>
    <t xml:space="preserve">DRS n. 265/2024 – Acconto CS assegnato con DDG n. 635/2023 - Alia</t>
  </si>
  <si>
    <t xml:space="preserve">ALIA</t>
  </si>
  <si>
    <t xml:space="preserve">PROCESSIONE S.MARIA DELLE GRAZIE</t>
  </si>
  <si>
    <t xml:space="preserve">DRS n. 265/2024 – Acconto CS assegnato con DDG n. 635/2023 - Altavilla Milicia</t>
  </si>
  <si>
    <t xml:space="preserve">ALTAVILLA MILICIA</t>
  </si>
  <si>
    <t xml:space="preserve">FESTEGGIAMENTI PER LA MADONNA DELLA MILICIA</t>
  </si>
  <si>
    <t xml:space="preserve">DRS n. 265/2024 – Acconto CS assegnato con DDG n. 635/2023 - Castronovo di Sicilia</t>
  </si>
  <si>
    <t xml:space="preserve">CASTRONOVO DI SICILIA</t>
  </si>
  <si>
    <t xml:space="preserve">FESTIVITA' NATALIZIE: NOVENA PER LE CAPPELLE E PRESEPE VIVENTE</t>
  </si>
  <si>
    <t xml:space="preserve">DRS n. 265/2024 – CS assegnato con DDG n. 635/2023 - Castronovo di Sicilia</t>
  </si>
  <si>
    <t xml:space="preserve">DRS n. 265/2024 – Acconto CS assegnato con DDG n. 635/2023 - Geraci Siculo</t>
  </si>
  <si>
    <t xml:space="preserve">GERACI SICULO</t>
  </si>
  <si>
    <t xml:space="preserve">GERACI UN PRESEPE FIORITO - SECONDA EDIZIONE</t>
  </si>
  <si>
    <t xml:space="preserve">DRS n. 265/2024 – CS assegnato con DDG n. 635/2023 - Geraci Siculo</t>
  </si>
  <si>
    <t xml:space="preserve">DRS n. 265/2024 – Acconto CS assegnato con DDG n. 635/2023 - Petralia Soprana</t>
  </si>
  <si>
    <t xml:space="preserve">PETRALIA SOPRANA</t>
  </si>
  <si>
    <t xml:space="preserve">RIEVOCAZIONE STORICA MATRIMONIO BARONALE</t>
  </si>
  <si>
    <t xml:space="preserve">DRS n. 265/2024 – CS assegnato con DDG n. 635/2023 - Petralia Soprana</t>
  </si>
  <si>
    <t xml:space="preserve">DRS n. 265/2024 – Acconto CS assegnato con DDG n. 635/2023 - San Cipirello</t>
  </si>
  <si>
    <t xml:space="preserve">SAN CIPIRELLO</t>
  </si>
  <si>
    <t xml:space="preserve">GIOVANI E MUSICA</t>
  </si>
  <si>
    <t xml:space="preserve">DRS n. 265/2024 – CS assegnato con DDG n. 635/2023 - San Cipirello</t>
  </si>
  <si>
    <t xml:space="preserve">DRS n. 265/2024 – Acconto CS assegnato con DDG n. 635/2023 - Trappeto</t>
  </si>
  <si>
    <t xml:space="preserve">TRAPPETO</t>
  </si>
  <si>
    <t xml:space="preserve">TRAPPETO A STORIA RA NOSTRA TERRA</t>
  </si>
  <si>
    <t xml:space="preserve">DRS n. 265/2024 – Acconto CS assegnato con DDG n. 635/2023 - Valledolmo</t>
  </si>
  <si>
    <t xml:space="preserve">VALLEDOLMO</t>
  </si>
  <si>
    <t xml:space="preserve">VALLEDOLMO BEAUTY FEST 2023</t>
  </si>
  <si>
    <t xml:space="preserve">DRS n. 265/2024 – Acconto CS assegnato con DDG n. 635/2023 - Vicari</t>
  </si>
  <si>
    <t xml:space="preserve">VICARI</t>
  </si>
  <si>
    <t xml:space="preserve">FESTA DI SANTA ROSALIA</t>
  </si>
  <si>
    <t xml:space="preserve">DRS n. 265/2024 – CS assegnato con DDG n. 635/2023 - Vicari</t>
  </si>
  <si>
    <t xml:space="preserve">DRS n. 265/2024 – Acconto CS assegnato con DDG n. 635/2023 - Monterosso Almo</t>
  </si>
  <si>
    <t xml:space="preserve">MONTEROSSO ALMO</t>
  </si>
  <si>
    <t xml:space="preserve">FESTA DEL PATRONO SAN GIOVANNI BATTISTA 2023</t>
  </si>
  <si>
    <t xml:space="preserve">FESTA DI MARIA ADDOLORATA</t>
  </si>
  <si>
    <t xml:space="preserve">DRS n. 265/2024 – Acconto CS assegnato con DDG n. 635/2023 - Floridia</t>
  </si>
  <si>
    <t xml:space="preserve">FLORIDIA</t>
  </si>
  <si>
    <t xml:space="preserve">FESTA DELL'IMMACOLATA</t>
  </si>
  <si>
    <t xml:space="preserve">DRS n. 265/2024 – Acconto CS assegnato con DDG n. 635/2023 - Alcamo</t>
  </si>
  <si>
    <t xml:space="preserve">ALCAMO</t>
  </si>
  <si>
    <t xml:space="preserve">FESTEGGIAMENTI DELLA FESTA DELLA PATRONA DI ALCAMO MARIA SANTISSIMA DEI MIRACOLI</t>
  </si>
  <si>
    <t xml:space="preserve">DRS n. 265/2024 – CS assegnato con DDG n. 635/2023 - Alcamo</t>
  </si>
  <si>
    <t xml:space="preserve">GIARDINI NAXOS</t>
  </si>
  <si>
    <t xml:space="preserve">SICILIA TERRA DI MITI E DI LEGGENDE – REPERTORIO DI CANTI, CUNTI DELLA NOSTRA TERRA TRA MITI LEGGENDE E FANTASIE</t>
  </si>
  <si>
    <t xml:space="preserve">N.</t>
  </si>
  <si>
    <t xml:space="preserve">28.08.2024</t>
  </si>
  <si>
    <t xml:space="preserve">DRS n. 270/2024 – Acconto CS assegnato con DDG n. 635/2023 – Giardini Naxos</t>
  </si>
  <si>
    <t xml:space="preserve">29.08.2024</t>
  </si>
  <si>
    <t xml:space="preserve">Trasferimento risorse relative ai contributi regionali di cui al comma 66 dell’art. 26 della L.r. n. 2/2023, liquidate con il D.R.S. n. 265 del 12.07.2024, DRS n. 270 e n. 271 del 18.07.2024</t>
  </si>
  <si>
    <t xml:space="preserve">Mandati</t>
  </si>
  <si>
    <t xml:space="preserve">ANNOTAZIONI</t>
  </si>
  <si>
    <t xml:space="preserve">Importo erogato</t>
  </si>
  <si>
    <t xml:space="preserve">Erogato acconto</t>
  </si>
  <si>
    <t xml:space="preserve">Erogato intero contributo</t>
  </si>
  <si>
    <t xml:space="preserve">Erogato saldo</t>
  </si>
  <si>
    <t xml:space="preserve">DDG n. 649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</si>
</sst>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@"/>
    <numFmt numFmtId="167" formatCode="0"/>
    <numFmt numFmtId="168" formatCode="dd/mm/yyyy"/>
    <numFmt numFmtId="169" formatCode="&quot; € &quot;* #,##0.00\ ;&quot;-€ &quot;* #,##0.00\ ;&quot; € &quot;* \-#\ ;@\ "/>
    <numFmt numFmtId="170" formatCode="#,##0"/>
    <numFmt numFmtId="171" formatCode="&quot;€ &quot;#,##0.00"/>
    <numFmt numFmtId="172" formatCode="[$€-410]\ #,##0.00;[RED]\-[$€-410]\ #,##0.00"/>
    <numFmt numFmtId="173" formatCode="dd/mm/yy"/>
  </numFmts>
  <fonts count="16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name val="Calibri"/>
      <family val="0"/>
      <charset val="1"/>
    </font>
    <font>
      <b val="true"/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2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2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1" fillId="2" borderId="3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2" fillId="2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3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3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1" fillId="3" borderId="3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2" fillId="3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0" fillId="0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2" borderId="6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2" borderId="6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2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1" fillId="2" borderId="6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2" borderId="3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1" fillId="2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0"/>
    <cellStyle name="Excel Built-in Explanatory Text" xfId="21"/>
  </cellStyles>
  <dxfs count="4">
    <dxf>
      <fill>
        <patternFill patternType="solid"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O230"/>
  <sheetViews>
    <sheetView showFormulas="false" showGridLines="true" showRowColHeaders="true" showZeros="true" rightToLeft="false" tabSelected="false" showOutlineSymbols="true" defaultGridColor="true" view="normal" topLeftCell="A32" colorId="64" zoomScale="90" zoomScaleNormal="90" zoomScalePageLayoutView="100" workbookViewId="0">
      <selection pane="topLeft" activeCell="G53" activeCellId="0" sqref="G53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0.85"/>
    <col collapsed="false" customWidth="true" hidden="false" outlineLevel="0" max="2" min="2" style="1" width="21.57"/>
    <col collapsed="false" customWidth="true" hidden="false" outlineLevel="0" max="3" min="3" style="2" width="49.85"/>
    <col collapsed="false" customWidth="true" hidden="false" outlineLevel="0" max="5" min="4" style="1" width="9.42"/>
    <col collapsed="false" customWidth="true" hidden="false" outlineLevel="0" max="6" min="6" style="1" width="17.57"/>
    <col collapsed="false" customWidth="true" hidden="false" outlineLevel="0" max="7" min="7" style="3" width="14.71"/>
    <col collapsed="false" customWidth="true" hidden="false" outlineLevel="0" max="8" min="8" style="1" width="20.14"/>
    <col collapsed="false" customWidth="true" hidden="false" outlineLevel="0" max="9" min="9" style="1" width="15.71"/>
    <col collapsed="false" customWidth="true" hidden="false" outlineLevel="0" max="10" min="10" style="1" width="12.86"/>
    <col collapsed="false" customWidth="true" hidden="false" outlineLevel="0" max="11" min="11" style="1" width="12.29"/>
    <col collapsed="false" customWidth="true" hidden="false" outlineLevel="0" max="12" min="12" style="1" width="14.86"/>
    <col collapsed="false" customWidth="true" hidden="false" outlineLevel="0" max="13" min="13" style="1" width="14.42"/>
    <col collapsed="false" customWidth="true" hidden="false" outlineLevel="0" max="14" min="14" style="1" width="12.42"/>
    <col collapsed="false" customWidth="true" hidden="false" outlineLevel="0" max="16384" min="16379" style="1" width="11.57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 t="s">
        <v>1</v>
      </c>
      <c r="H1" s="4"/>
      <c r="I1" s="4"/>
      <c r="J1" s="4"/>
      <c r="K1" s="4"/>
      <c r="L1" s="4"/>
      <c r="M1" s="4"/>
    </row>
    <row r="2" customFormat="false" ht="25.5" hidden="false" customHeight="true" outlineLevel="0" collapsed="false">
      <c r="A2" s="5" t="s">
        <v>2</v>
      </c>
      <c r="B2" s="5" t="s">
        <v>3</v>
      </c>
      <c r="C2" s="6" t="s">
        <v>4</v>
      </c>
      <c r="D2" s="5" t="s">
        <v>5</v>
      </c>
      <c r="E2" s="5" t="s">
        <v>6</v>
      </c>
      <c r="F2" s="7" t="s">
        <v>7</v>
      </c>
      <c r="G2" s="8" t="s">
        <v>8</v>
      </c>
      <c r="H2" s="8" t="s">
        <v>9</v>
      </c>
      <c r="I2" s="9" t="s">
        <v>10</v>
      </c>
      <c r="J2" s="9"/>
      <c r="K2" s="8" t="s">
        <v>11</v>
      </c>
      <c r="L2" s="8" t="s">
        <v>12</v>
      </c>
      <c r="M2" s="8" t="s">
        <v>13</v>
      </c>
    </row>
    <row r="3" customFormat="false" ht="15" hidden="false" customHeight="false" outlineLevel="0" collapsed="false">
      <c r="A3" s="5"/>
      <c r="B3" s="5"/>
      <c r="C3" s="6"/>
      <c r="D3" s="5"/>
      <c r="E3" s="5"/>
      <c r="F3" s="7"/>
      <c r="G3" s="8"/>
      <c r="H3" s="8"/>
      <c r="I3" s="10" t="s">
        <v>14</v>
      </c>
      <c r="J3" s="10" t="s">
        <v>15</v>
      </c>
      <c r="K3" s="8" t="s">
        <v>16</v>
      </c>
      <c r="L3" s="8"/>
      <c r="M3" s="8"/>
    </row>
    <row r="4" s="20" customFormat="true" ht="24.05" hidden="false" customHeight="false" outlineLevel="0" collapsed="false">
      <c r="A4" s="11" t="n">
        <v>191345</v>
      </c>
      <c r="B4" s="11" t="n">
        <v>2023</v>
      </c>
      <c r="C4" s="12" t="s">
        <v>17</v>
      </c>
      <c r="D4" s="11" t="n">
        <v>16</v>
      </c>
      <c r="E4" s="11" t="n">
        <v>95</v>
      </c>
      <c r="F4" s="13" t="n">
        <v>6000</v>
      </c>
      <c r="G4" s="14" t="s">
        <v>18</v>
      </c>
      <c r="H4" s="15" t="s">
        <v>19</v>
      </c>
      <c r="I4" s="16" t="s">
        <v>20</v>
      </c>
      <c r="J4" s="17" t="s">
        <v>21</v>
      </c>
      <c r="K4" s="18" t="n">
        <v>10000</v>
      </c>
      <c r="L4" s="19" t="n">
        <f aca="false">60*K4/100</f>
        <v>6000</v>
      </c>
      <c r="M4" s="19" t="n">
        <v>0</v>
      </c>
      <c r="N4" s="20" t="n">
        <f aca="false">+F4-L4-M4</f>
        <v>0</v>
      </c>
    </row>
    <row r="5" s="20" customFormat="true" ht="24.05" hidden="false" customHeight="false" outlineLevel="0" collapsed="false">
      <c r="A5" s="11" t="n">
        <v>191345</v>
      </c>
      <c r="B5" s="11" t="n">
        <v>2023</v>
      </c>
      <c r="C5" s="12" t="s">
        <v>22</v>
      </c>
      <c r="D5" s="11" t="n">
        <v>16</v>
      </c>
      <c r="E5" s="11" t="n">
        <v>96</v>
      </c>
      <c r="F5" s="13" t="n">
        <v>5490</v>
      </c>
      <c r="G5" s="14" t="s">
        <v>23</v>
      </c>
      <c r="H5" s="15" t="s">
        <v>24</v>
      </c>
      <c r="I5" s="16" t="s">
        <v>20</v>
      </c>
      <c r="J5" s="17" t="s">
        <v>21</v>
      </c>
      <c r="K5" s="18" t="n">
        <v>10000</v>
      </c>
      <c r="L5" s="19" t="n">
        <v>0</v>
      </c>
      <c r="M5" s="19" t="n">
        <f aca="false">6100*90/100</f>
        <v>5490</v>
      </c>
      <c r="N5" s="20" t="n">
        <f aca="false">+F5-L5-M5</f>
        <v>0</v>
      </c>
    </row>
    <row r="6" s="20" customFormat="true" ht="24.05" hidden="false" customHeight="false" outlineLevel="0" collapsed="false">
      <c r="A6" s="11" t="n">
        <v>191345</v>
      </c>
      <c r="B6" s="11" t="n">
        <v>2023</v>
      </c>
      <c r="C6" s="12" t="s">
        <v>25</v>
      </c>
      <c r="D6" s="11" t="n">
        <v>16</v>
      </c>
      <c r="E6" s="11" t="n">
        <v>97</v>
      </c>
      <c r="F6" s="13" t="n">
        <v>4800</v>
      </c>
      <c r="G6" s="14" t="s">
        <v>26</v>
      </c>
      <c r="H6" s="15" t="s">
        <v>27</v>
      </c>
      <c r="I6" s="16" t="s">
        <v>20</v>
      </c>
      <c r="J6" s="17" t="s">
        <v>21</v>
      </c>
      <c r="K6" s="18" t="n">
        <v>8000</v>
      </c>
      <c r="L6" s="19" t="n">
        <f aca="false">60*K6/100</f>
        <v>4800</v>
      </c>
      <c r="M6" s="19" t="n">
        <v>0</v>
      </c>
      <c r="N6" s="20" t="n">
        <f aca="false">+F6-L6-M6</f>
        <v>0</v>
      </c>
    </row>
    <row r="7" s="20" customFormat="true" ht="24.05" hidden="false" customHeight="false" outlineLevel="0" collapsed="false">
      <c r="A7" s="11" t="n">
        <v>191345</v>
      </c>
      <c r="B7" s="11" t="n">
        <v>2023</v>
      </c>
      <c r="C7" s="12" t="s">
        <v>28</v>
      </c>
      <c r="D7" s="11" t="n">
        <v>16</v>
      </c>
      <c r="E7" s="11" t="n">
        <v>98</v>
      </c>
      <c r="F7" s="13" t="n">
        <v>3000</v>
      </c>
      <c r="G7" s="14" t="s">
        <v>29</v>
      </c>
      <c r="H7" s="15" t="s">
        <v>30</v>
      </c>
      <c r="I7" s="16" t="s">
        <v>20</v>
      </c>
      <c r="J7" s="17" t="s">
        <v>21</v>
      </c>
      <c r="K7" s="18" t="n">
        <v>5000</v>
      </c>
      <c r="L7" s="19" t="n">
        <f aca="false">60*K7/100</f>
        <v>3000</v>
      </c>
      <c r="M7" s="19" t="n">
        <v>0</v>
      </c>
      <c r="N7" s="20" t="n">
        <f aca="false">+F7-L7-M7</f>
        <v>0</v>
      </c>
    </row>
    <row r="8" s="20" customFormat="true" ht="23.25" hidden="false" customHeight="true" outlineLevel="0" collapsed="false">
      <c r="A8" s="11" t="n">
        <v>191345</v>
      </c>
      <c r="B8" s="11" t="n">
        <v>2023</v>
      </c>
      <c r="C8" s="21" t="s">
        <v>31</v>
      </c>
      <c r="D8" s="11" t="n">
        <v>16</v>
      </c>
      <c r="E8" s="11" t="n">
        <v>99</v>
      </c>
      <c r="F8" s="13" t="n">
        <v>10800</v>
      </c>
      <c r="G8" s="14" t="s">
        <v>32</v>
      </c>
      <c r="H8" s="22" t="s">
        <v>33</v>
      </c>
      <c r="I8" s="23" t="s">
        <v>20</v>
      </c>
      <c r="J8" s="23" t="s">
        <v>21</v>
      </c>
      <c r="K8" s="24" t="n">
        <v>18000</v>
      </c>
      <c r="L8" s="19" t="n">
        <v>0</v>
      </c>
      <c r="M8" s="25" t="n">
        <v>16200</v>
      </c>
      <c r="N8" s="20" t="n">
        <f aca="false">+F8-L8-M8</f>
        <v>-5400</v>
      </c>
    </row>
    <row r="9" s="20" customFormat="true" ht="24.05" hidden="false" customHeight="false" outlineLevel="0" collapsed="false">
      <c r="A9" s="11" t="n">
        <v>191345</v>
      </c>
      <c r="B9" s="11" t="n">
        <v>2024</v>
      </c>
      <c r="C9" s="12" t="s">
        <v>34</v>
      </c>
      <c r="D9" s="11" t="n">
        <v>17</v>
      </c>
      <c r="E9" s="11" t="n">
        <v>127</v>
      </c>
      <c r="F9" s="13" t="n">
        <v>5400</v>
      </c>
      <c r="G9" s="14"/>
      <c r="H9" s="22"/>
      <c r="I9" s="23"/>
      <c r="J9" s="23"/>
      <c r="K9" s="24"/>
      <c r="L9" s="19"/>
      <c r="M9" s="25"/>
      <c r="N9" s="20" t="n">
        <f aca="false">+F9-L9-M9</f>
        <v>5400</v>
      </c>
    </row>
    <row r="10" s="20" customFormat="true" ht="31.9" hidden="false" customHeight="false" outlineLevel="0" collapsed="false">
      <c r="A10" s="11" t="n">
        <v>191345</v>
      </c>
      <c r="B10" s="11" t="n">
        <v>2023</v>
      </c>
      <c r="C10" s="12" t="s">
        <v>35</v>
      </c>
      <c r="D10" s="11" t="n">
        <v>16</v>
      </c>
      <c r="E10" s="11" t="n">
        <v>100</v>
      </c>
      <c r="F10" s="13" t="n">
        <v>3600</v>
      </c>
      <c r="G10" s="14" t="s">
        <v>36</v>
      </c>
      <c r="H10" s="15" t="s">
        <v>37</v>
      </c>
      <c r="I10" s="16" t="s">
        <v>20</v>
      </c>
      <c r="J10" s="17" t="s">
        <v>21</v>
      </c>
      <c r="K10" s="18" t="n">
        <v>6000</v>
      </c>
      <c r="L10" s="19" t="n">
        <f aca="false">60*K10/100</f>
        <v>3600</v>
      </c>
      <c r="M10" s="19" t="n">
        <v>0</v>
      </c>
      <c r="N10" s="20" t="n">
        <f aca="false">+F10-L10-M10</f>
        <v>0</v>
      </c>
    </row>
    <row r="11" s="20" customFormat="true" ht="31.9" hidden="false" customHeight="false" outlineLevel="0" collapsed="false">
      <c r="A11" s="11" t="n">
        <v>191345</v>
      </c>
      <c r="B11" s="11" t="n">
        <v>2023</v>
      </c>
      <c r="C11" s="12" t="s">
        <v>38</v>
      </c>
      <c r="D11" s="11" t="n">
        <v>16</v>
      </c>
      <c r="E11" s="11" t="n">
        <v>101</v>
      </c>
      <c r="F11" s="13" t="n">
        <v>6000</v>
      </c>
      <c r="G11" s="14" t="s">
        <v>39</v>
      </c>
      <c r="H11" s="15" t="s">
        <v>40</v>
      </c>
      <c r="I11" s="16" t="s">
        <v>20</v>
      </c>
      <c r="J11" s="17" t="s">
        <v>21</v>
      </c>
      <c r="K11" s="18" t="n">
        <v>10000</v>
      </c>
      <c r="L11" s="19" t="n">
        <f aca="false">60*K11/100</f>
        <v>6000</v>
      </c>
      <c r="M11" s="19" t="n">
        <v>0</v>
      </c>
      <c r="N11" s="20" t="n">
        <f aca="false">+F11-L11-M11</f>
        <v>0</v>
      </c>
    </row>
    <row r="12" s="20" customFormat="true" ht="24.05" hidden="false" customHeight="false" outlineLevel="0" collapsed="false">
      <c r="A12" s="11" t="n">
        <v>191345</v>
      </c>
      <c r="B12" s="11" t="n">
        <v>2023</v>
      </c>
      <c r="C12" s="12" t="s">
        <v>41</v>
      </c>
      <c r="D12" s="11" t="n">
        <v>16</v>
      </c>
      <c r="E12" s="11" t="n">
        <v>102</v>
      </c>
      <c r="F12" s="13" t="n">
        <v>3000</v>
      </c>
      <c r="G12" s="14" t="s">
        <v>42</v>
      </c>
      <c r="H12" s="15" t="s">
        <v>43</v>
      </c>
      <c r="I12" s="16" t="s">
        <v>20</v>
      </c>
      <c r="J12" s="17" t="s">
        <v>21</v>
      </c>
      <c r="K12" s="18" t="n">
        <v>5000</v>
      </c>
      <c r="L12" s="19" t="n">
        <f aca="false">60*K12/100</f>
        <v>3000</v>
      </c>
      <c r="M12" s="19" t="n">
        <v>0</v>
      </c>
      <c r="N12" s="20" t="n">
        <f aca="false">+F12-L12-M12</f>
        <v>0</v>
      </c>
    </row>
    <row r="13" s="20" customFormat="true" ht="24.05" hidden="false" customHeight="false" outlineLevel="0" collapsed="false">
      <c r="A13" s="11" t="n">
        <v>191345</v>
      </c>
      <c r="B13" s="11" t="n">
        <v>2023</v>
      </c>
      <c r="C13" s="12" t="s">
        <v>44</v>
      </c>
      <c r="D13" s="11" t="n">
        <v>16</v>
      </c>
      <c r="E13" s="11" t="n">
        <v>103</v>
      </c>
      <c r="F13" s="13" t="n">
        <v>1500</v>
      </c>
      <c r="G13" s="14" t="s">
        <v>45</v>
      </c>
      <c r="H13" s="15" t="s">
        <v>46</v>
      </c>
      <c r="I13" s="16" t="s">
        <v>20</v>
      </c>
      <c r="J13" s="17" t="s">
        <v>21</v>
      </c>
      <c r="K13" s="18" t="n">
        <v>2500</v>
      </c>
      <c r="L13" s="19" t="n">
        <f aca="false">60*K13/100</f>
        <v>1500</v>
      </c>
      <c r="M13" s="19" t="n">
        <v>0</v>
      </c>
      <c r="N13" s="20" t="n">
        <f aca="false">+F13-L13-M13</f>
        <v>0</v>
      </c>
    </row>
    <row r="14" s="20" customFormat="true" ht="24.05" hidden="false" customHeight="false" outlineLevel="0" collapsed="false">
      <c r="A14" s="11" t="n">
        <v>191345</v>
      </c>
      <c r="B14" s="11" t="n">
        <v>2023</v>
      </c>
      <c r="C14" s="12" t="s">
        <v>44</v>
      </c>
      <c r="D14" s="11" t="n">
        <v>16</v>
      </c>
      <c r="E14" s="11" t="n">
        <v>104</v>
      </c>
      <c r="F14" s="13" t="n">
        <v>1500</v>
      </c>
      <c r="G14" s="14" t="s">
        <v>45</v>
      </c>
      <c r="H14" s="15" t="s">
        <v>47</v>
      </c>
      <c r="I14" s="16" t="s">
        <v>20</v>
      </c>
      <c r="J14" s="17" t="s">
        <v>21</v>
      </c>
      <c r="K14" s="18" t="n">
        <v>2500</v>
      </c>
      <c r="L14" s="19" t="n">
        <f aca="false">60*K14/100</f>
        <v>1500</v>
      </c>
      <c r="M14" s="19" t="n">
        <v>0</v>
      </c>
      <c r="N14" s="20" t="n">
        <f aca="false">+F14-L14-M14</f>
        <v>0</v>
      </c>
    </row>
    <row r="15" s="20" customFormat="true" ht="24.05" hidden="false" customHeight="false" outlineLevel="0" collapsed="false">
      <c r="A15" s="11" t="n">
        <v>191345</v>
      </c>
      <c r="B15" s="11" t="n">
        <v>2023</v>
      </c>
      <c r="C15" s="12" t="s">
        <v>48</v>
      </c>
      <c r="D15" s="11" t="n">
        <v>16</v>
      </c>
      <c r="E15" s="11" t="n">
        <v>105</v>
      </c>
      <c r="F15" s="13" t="n">
        <v>9000</v>
      </c>
      <c r="G15" s="14" t="s">
        <v>49</v>
      </c>
      <c r="H15" s="15" t="s">
        <v>50</v>
      </c>
      <c r="I15" s="16" t="s">
        <v>20</v>
      </c>
      <c r="J15" s="17" t="s">
        <v>21</v>
      </c>
      <c r="K15" s="18" t="n">
        <v>15000</v>
      </c>
      <c r="L15" s="19" t="n">
        <f aca="false">60*K15/100</f>
        <v>9000</v>
      </c>
      <c r="M15" s="19" t="n">
        <v>0</v>
      </c>
      <c r="N15" s="20" t="n">
        <f aca="false">+F15-L15-M15</f>
        <v>0</v>
      </c>
    </row>
    <row r="16" s="20" customFormat="true" ht="31.9" hidden="false" customHeight="false" outlineLevel="0" collapsed="false">
      <c r="A16" s="11" t="n">
        <v>191345</v>
      </c>
      <c r="B16" s="11" t="n">
        <v>2023</v>
      </c>
      <c r="C16" s="12" t="s">
        <v>51</v>
      </c>
      <c r="D16" s="11" t="n">
        <v>16</v>
      </c>
      <c r="E16" s="11" t="n">
        <v>106</v>
      </c>
      <c r="F16" s="13" t="n">
        <v>2400</v>
      </c>
      <c r="G16" s="23" t="s">
        <v>52</v>
      </c>
      <c r="H16" s="15" t="s">
        <v>53</v>
      </c>
      <c r="I16" s="16" t="s">
        <v>20</v>
      </c>
      <c r="J16" s="17" t="s">
        <v>21</v>
      </c>
      <c r="K16" s="18" t="n">
        <v>4000</v>
      </c>
      <c r="L16" s="19" t="n">
        <f aca="false">60*K16/100</f>
        <v>2400</v>
      </c>
      <c r="M16" s="19" t="n">
        <v>0</v>
      </c>
      <c r="N16" s="20" t="n">
        <f aca="false">+F16-L16-M16</f>
        <v>0</v>
      </c>
      <c r="O16" s="1"/>
    </row>
    <row r="17" s="20" customFormat="true" ht="31.9" hidden="false" customHeight="false" outlineLevel="0" collapsed="false">
      <c r="A17" s="11" t="n">
        <v>191345</v>
      </c>
      <c r="B17" s="11" t="n">
        <v>2023</v>
      </c>
      <c r="C17" s="12" t="s">
        <v>54</v>
      </c>
      <c r="D17" s="11" t="n">
        <v>16</v>
      </c>
      <c r="E17" s="11" t="n">
        <v>107</v>
      </c>
      <c r="F17" s="13" t="n">
        <v>1800</v>
      </c>
      <c r="G17" s="23" t="s">
        <v>55</v>
      </c>
      <c r="H17" s="15" t="s">
        <v>56</v>
      </c>
      <c r="I17" s="16" t="s">
        <v>20</v>
      </c>
      <c r="J17" s="17" t="s">
        <v>21</v>
      </c>
      <c r="K17" s="18" t="n">
        <v>3000</v>
      </c>
      <c r="L17" s="19" t="n">
        <f aca="false">60*K17/100</f>
        <v>1800</v>
      </c>
      <c r="M17" s="19" t="n">
        <v>0</v>
      </c>
      <c r="N17" s="20" t="n">
        <f aca="false">+F17-L17-M17</f>
        <v>0</v>
      </c>
      <c r="O17" s="1"/>
    </row>
    <row r="18" s="20" customFormat="true" ht="24.05" hidden="false" customHeight="false" outlineLevel="0" collapsed="false">
      <c r="A18" s="11" t="n">
        <v>191345</v>
      </c>
      <c r="B18" s="11" t="n">
        <v>2023</v>
      </c>
      <c r="C18" s="12" t="s">
        <v>57</v>
      </c>
      <c r="D18" s="11" t="n">
        <v>16</v>
      </c>
      <c r="E18" s="11" t="n">
        <v>108</v>
      </c>
      <c r="F18" s="13" t="n">
        <v>3000</v>
      </c>
      <c r="G18" s="23" t="s">
        <v>58</v>
      </c>
      <c r="H18" s="15" t="s">
        <v>59</v>
      </c>
      <c r="I18" s="16" t="s">
        <v>20</v>
      </c>
      <c r="J18" s="17" t="s">
        <v>21</v>
      </c>
      <c r="K18" s="18" t="n">
        <v>5000</v>
      </c>
      <c r="L18" s="19" t="n">
        <f aca="false">60*K18/100</f>
        <v>3000</v>
      </c>
      <c r="M18" s="19" t="n">
        <v>0</v>
      </c>
      <c r="N18" s="20" t="n">
        <f aca="false">+F18-L18-M18</f>
        <v>0</v>
      </c>
      <c r="O18" s="1"/>
    </row>
    <row r="19" s="20" customFormat="true" ht="24.05" hidden="false" customHeight="false" outlineLevel="0" collapsed="false">
      <c r="A19" s="11" t="n">
        <v>191345</v>
      </c>
      <c r="B19" s="11" t="n">
        <v>2023</v>
      </c>
      <c r="C19" s="12" t="s">
        <v>60</v>
      </c>
      <c r="D19" s="11" t="n">
        <v>16</v>
      </c>
      <c r="E19" s="11" t="n">
        <v>109</v>
      </c>
      <c r="F19" s="13" t="n">
        <v>6000</v>
      </c>
      <c r="G19" s="23" t="s">
        <v>61</v>
      </c>
      <c r="H19" s="15" t="s">
        <v>62</v>
      </c>
      <c r="I19" s="16" t="s">
        <v>20</v>
      </c>
      <c r="J19" s="17" t="s">
        <v>21</v>
      </c>
      <c r="K19" s="18" t="n">
        <v>10000</v>
      </c>
      <c r="L19" s="19" t="n">
        <f aca="false">60*K19/100</f>
        <v>6000</v>
      </c>
      <c r="M19" s="19" t="n">
        <v>0</v>
      </c>
      <c r="N19" s="20" t="n">
        <f aca="false">+F19-L19-M19</f>
        <v>0</v>
      </c>
    </row>
    <row r="20" s="20" customFormat="true" ht="52.4" hidden="false" customHeight="false" outlineLevel="0" collapsed="false">
      <c r="A20" s="11" t="n">
        <v>191345</v>
      </c>
      <c r="B20" s="11" t="n">
        <v>2023</v>
      </c>
      <c r="C20" s="12" t="s">
        <v>63</v>
      </c>
      <c r="D20" s="11" t="n">
        <v>16</v>
      </c>
      <c r="E20" s="11" t="n">
        <v>110</v>
      </c>
      <c r="F20" s="13" t="n">
        <v>12000</v>
      </c>
      <c r="G20" s="23" t="s">
        <v>64</v>
      </c>
      <c r="H20" s="15" t="s">
        <v>65</v>
      </c>
      <c r="I20" s="16" t="s">
        <v>20</v>
      </c>
      <c r="J20" s="17" t="s">
        <v>21</v>
      </c>
      <c r="K20" s="18" t="n">
        <v>20000</v>
      </c>
      <c r="L20" s="19" t="n">
        <f aca="false">60*K20/100</f>
        <v>12000</v>
      </c>
      <c r="M20" s="19" t="n">
        <v>0</v>
      </c>
      <c r="N20" s="20" t="n">
        <f aca="false">+F20-L20-M20</f>
        <v>0</v>
      </c>
    </row>
    <row r="21" s="20" customFormat="true" ht="24" hidden="false" customHeight="true" outlineLevel="0" collapsed="false">
      <c r="A21" s="11" t="n">
        <v>191345</v>
      </c>
      <c r="B21" s="11" t="n">
        <v>2023</v>
      </c>
      <c r="C21" s="12" t="s">
        <v>66</v>
      </c>
      <c r="D21" s="11" t="n">
        <v>16</v>
      </c>
      <c r="E21" s="11" t="n">
        <v>111</v>
      </c>
      <c r="F21" s="13" t="n">
        <v>1800</v>
      </c>
      <c r="G21" s="14" t="s">
        <v>67</v>
      </c>
      <c r="H21" s="22" t="s">
        <v>68</v>
      </c>
      <c r="I21" s="23" t="s">
        <v>20</v>
      </c>
      <c r="J21" s="23" t="s">
        <v>21</v>
      </c>
      <c r="K21" s="24" t="n">
        <v>3000</v>
      </c>
      <c r="L21" s="19" t="n">
        <v>0</v>
      </c>
      <c r="M21" s="25" t="n">
        <v>3000</v>
      </c>
      <c r="N21" s="20" t="n">
        <f aca="false">+F21-L21-M21</f>
        <v>-1200</v>
      </c>
    </row>
    <row r="22" s="20" customFormat="true" ht="24.05" hidden="false" customHeight="false" outlineLevel="0" collapsed="false">
      <c r="A22" s="11" t="n">
        <v>191345</v>
      </c>
      <c r="B22" s="11" t="n">
        <v>2024</v>
      </c>
      <c r="C22" s="12" t="s">
        <v>69</v>
      </c>
      <c r="D22" s="11" t="n">
        <v>17</v>
      </c>
      <c r="E22" s="11" t="n">
        <v>128</v>
      </c>
      <c r="F22" s="13" t="n">
        <v>1200</v>
      </c>
      <c r="G22" s="14"/>
      <c r="H22" s="22"/>
      <c r="I22" s="23"/>
      <c r="J22" s="23"/>
      <c r="K22" s="24"/>
      <c r="L22" s="19"/>
      <c r="M22" s="25"/>
      <c r="N22" s="20" t="n">
        <f aca="false">+F22-L22-M22</f>
        <v>1200</v>
      </c>
    </row>
    <row r="23" s="20" customFormat="true" ht="31.9" hidden="false" customHeight="false" outlineLevel="0" collapsed="false">
      <c r="A23" s="11" t="n">
        <v>191345</v>
      </c>
      <c r="B23" s="11" t="n">
        <v>2023</v>
      </c>
      <c r="C23" s="12" t="s">
        <v>70</v>
      </c>
      <c r="D23" s="11" t="n">
        <v>16</v>
      </c>
      <c r="E23" s="11" t="n">
        <v>112</v>
      </c>
      <c r="F23" s="13" t="n">
        <v>6000</v>
      </c>
      <c r="G23" s="23" t="s">
        <v>71</v>
      </c>
      <c r="H23" s="15" t="s">
        <v>72</v>
      </c>
      <c r="I23" s="16" t="s">
        <v>20</v>
      </c>
      <c r="J23" s="17" t="s">
        <v>21</v>
      </c>
      <c r="K23" s="18" t="n">
        <v>10000</v>
      </c>
      <c r="L23" s="19" t="n">
        <f aca="false">60*K23/100</f>
        <v>6000</v>
      </c>
      <c r="M23" s="19" t="n">
        <v>0</v>
      </c>
      <c r="N23" s="20" t="n">
        <f aca="false">+F23-L23-M23</f>
        <v>0</v>
      </c>
    </row>
    <row r="24" s="20" customFormat="true" ht="24.05" hidden="false" customHeight="false" outlineLevel="0" collapsed="false">
      <c r="A24" s="11" t="n">
        <v>191345</v>
      </c>
      <c r="B24" s="11" t="n">
        <v>2023</v>
      </c>
      <c r="C24" s="12" t="s">
        <v>73</v>
      </c>
      <c r="D24" s="11" t="n">
        <v>16</v>
      </c>
      <c r="E24" s="11" t="n">
        <v>113</v>
      </c>
      <c r="F24" s="13" t="n">
        <v>2400</v>
      </c>
      <c r="G24" s="23" t="s">
        <v>74</v>
      </c>
      <c r="H24" s="15" t="s">
        <v>75</v>
      </c>
      <c r="I24" s="16" t="s">
        <v>20</v>
      </c>
      <c r="J24" s="17" t="s">
        <v>21</v>
      </c>
      <c r="K24" s="18" t="n">
        <v>4000</v>
      </c>
      <c r="L24" s="19" t="n">
        <f aca="false">60*K24/100</f>
        <v>2400</v>
      </c>
      <c r="M24" s="19" t="n">
        <v>0</v>
      </c>
      <c r="N24" s="20" t="n">
        <f aca="false">+F24-L24-M24</f>
        <v>0</v>
      </c>
    </row>
    <row r="25" s="20" customFormat="true" ht="24.05" hidden="false" customHeight="false" outlineLevel="0" collapsed="false">
      <c r="A25" s="11" t="n">
        <v>191345</v>
      </c>
      <c r="B25" s="11" t="n">
        <v>2023</v>
      </c>
      <c r="C25" s="12" t="s">
        <v>76</v>
      </c>
      <c r="D25" s="11" t="n">
        <v>16</v>
      </c>
      <c r="E25" s="11" t="n">
        <v>114</v>
      </c>
      <c r="F25" s="13" t="n">
        <v>1800</v>
      </c>
      <c r="G25" s="23" t="s">
        <v>77</v>
      </c>
      <c r="H25" s="15" t="s">
        <v>78</v>
      </c>
      <c r="I25" s="16" t="s">
        <v>20</v>
      </c>
      <c r="J25" s="17" t="s">
        <v>21</v>
      </c>
      <c r="K25" s="18" t="n">
        <v>3000</v>
      </c>
      <c r="L25" s="19" t="n">
        <f aca="false">60*K25/100</f>
        <v>1800</v>
      </c>
      <c r="M25" s="19" t="n">
        <v>0</v>
      </c>
      <c r="N25" s="20" t="n">
        <f aca="false">+F25-L25-M25</f>
        <v>0</v>
      </c>
    </row>
    <row r="26" s="20" customFormat="true" ht="25.3" hidden="false" customHeight="false" outlineLevel="0" collapsed="false">
      <c r="A26" s="11" t="n">
        <v>191345</v>
      </c>
      <c r="B26" s="11" t="n">
        <v>2023</v>
      </c>
      <c r="C26" s="12" t="s">
        <v>79</v>
      </c>
      <c r="D26" s="11" t="n">
        <v>16</v>
      </c>
      <c r="E26" s="11" t="n">
        <v>115</v>
      </c>
      <c r="F26" s="13" t="n">
        <v>3000</v>
      </c>
      <c r="G26" s="23" t="s">
        <v>80</v>
      </c>
      <c r="H26" s="15" t="s">
        <v>81</v>
      </c>
      <c r="I26" s="16" t="s">
        <v>20</v>
      </c>
      <c r="J26" s="17" t="s">
        <v>21</v>
      </c>
      <c r="K26" s="18" t="n">
        <v>5000</v>
      </c>
      <c r="L26" s="19" t="n">
        <f aca="false">60*K26/100</f>
        <v>3000</v>
      </c>
      <c r="M26" s="19" t="n">
        <v>0</v>
      </c>
      <c r="N26" s="20" t="n">
        <f aca="false">+F26-L26-M26</f>
        <v>0</v>
      </c>
    </row>
    <row r="27" s="20" customFormat="true" ht="24" hidden="false" customHeight="true" outlineLevel="0" collapsed="false">
      <c r="A27" s="11" t="n">
        <v>191345</v>
      </c>
      <c r="B27" s="11" t="n">
        <v>2023</v>
      </c>
      <c r="C27" s="12" t="s">
        <v>82</v>
      </c>
      <c r="D27" s="11" t="n">
        <v>16</v>
      </c>
      <c r="E27" s="11" t="n">
        <v>116</v>
      </c>
      <c r="F27" s="13" t="n">
        <v>4200</v>
      </c>
      <c r="G27" s="14" t="s">
        <v>83</v>
      </c>
      <c r="H27" s="22" t="s">
        <v>84</v>
      </c>
      <c r="I27" s="23" t="s">
        <v>20</v>
      </c>
      <c r="J27" s="23" t="s">
        <v>21</v>
      </c>
      <c r="K27" s="24" t="n">
        <v>7000</v>
      </c>
      <c r="L27" s="19" t="n">
        <v>0</v>
      </c>
      <c r="M27" s="25" t="n">
        <f aca="false">90*7551.7/100</f>
        <v>6796.53</v>
      </c>
      <c r="N27" s="20" t="n">
        <f aca="false">+F27-L27-M27</f>
        <v>-2596.53</v>
      </c>
    </row>
    <row r="28" s="20" customFormat="true" ht="24.05" hidden="false" customHeight="false" outlineLevel="0" collapsed="false">
      <c r="A28" s="11" t="n">
        <v>191345</v>
      </c>
      <c r="B28" s="11" t="n">
        <v>2024</v>
      </c>
      <c r="C28" s="12" t="s">
        <v>85</v>
      </c>
      <c r="D28" s="11" t="n">
        <v>17</v>
      </c>
      <c r="E28" s="11" t="n">
        <v>129</v>
      </c>
      <c r="F28" s="13" t="n">
        <v>2596.53</v>
      </c>
      <c r="G28" s="14"/>
      <c r="H28" s="22"/>
      <c r="I28" s="23"/>
      <c r="J28" s="23"/>
      <c r="K28" s="24"/>
      <c r="L28" s="19"/>
      <c r="M28" s="25"/>
      <c r="N28" s="20" t="n">
        <f aca="false">+F28-L28-M28</f>
        <v>2596.53</v>
      </c>
    </row>
    <row r="29" s="20" customFormat="true" ht="24" hidden="false" customHeight="true" outlineLevel="0" collapsed="false">
      <c r="A29" s="11" t="n">
        <v>191345</v>
      </c>
      <c r="B29" s="11" t="n">
        <v>2023</v>
      </c>
      <c r="C29" s="12" t="s">
        <v>86</v>
      </c>
      <c r="D29" s="11" t="n">
        <v>16</v>
      </c>
      <c r="E29" s="11" t="n">
        <v>117</v>
      </c>
      <c r="F29" s="13" t="n">
        <v>2400</v>
      </c>
      <c r="G29" s="14" t="s">
        <v>87</v>
      </c>
      <c r="H29" s="22" t="s">
        <v>88</v>
      </c>
      <c r="I29" s="23" t="s">
        <v>20</v>
      </c>
      <c r="J29" s="23" t="s">
        <v>21</v>
      </c>
      <c r="K29" s="24" t="n">
        <v>4000</v>
      </c>
      <c r="L29" s="19" t="n">
        <v>0</v>
      </c>
      <c r="M29" s="25" t="n">
        <v>4000</v>
      </c>
      <c r="N29" s="20" t="n">
        <f aca="false">+F29-L29-M29</f>
        <v>-1600</v>
      </c>
    </row>
    <row r="30" s="20" customFormat="true" ht="24.05" hidden="false" customHeight="false" outlineLevel="0" collapsed="false">
      <c r="A30" s="11" t="n">
        <v>191345</v>
      </c>
      <c r="B30" s="11" t="n">
        <v>2024</v>
      </c>
      <c r="C30" s="12" t="s">
        <v>89</v>
      </c>
      <c r="D30" s="11" t="n">
        <v>17</v>
      </c>
      <c r="E30" s="11" t="n">
        <v>130</v>
      </c>
      <c r="F30" s="13" t="n">
        <v>1600</v>
      </c>
      <c r="G30" s="14"/>
      <c r="H30" s="22"/>
      <c r="I30" s="23"/>
      <c r="J30" s="23"/>
      <c r="K30" s="24"/>
      <c r="L30" s="19"/>
      <c r="M30" s="25"/>
      <c r="N30" s="20" t="n">
        <f aca="false">+F30-L30-M30</f>
        <v>1600</v>
      </c>
    </row>
    <row r="31" s="20" customFormat="true" ht="23.25" hidden="false" customHeight="true" outlineLevel="0" collapsed="false">
      <c r="A31" s="11" t="n">
        <v>191345</v>
      </c>
      <c r="B31" s="11" t="n">
        <v>2023</v>
      </c>
      <c r="C31" s="12" t="s">
        <v>90</v>
      </c>
      <c r="D31" s="11" t="n">
        <v>16</v>
      </c>
      <c r="E31" s="11" t="n">
        <v>118</v>
      </c>
      <c r="F31" s="13" t="n">
        <v>2400</v>
      </c>
      <c r="G31" s="14" t="s">
        <v>91</v>
      </c>
      <c r="H31" s="22" t="s">
        <v>92</v>
      </c>
      <c r="I31" s="23" t="s">
        <v>20</v>
      </c>
      <c r="J31" s="23" t="s">
        <v>21</v>
      </c>
      <c r="K31" s="24" t="n">
        <v>4000</v>
      </c>
      <c r="L31" s="19" t="n">
        <v>0</v>
      </c>
      <c r="M31" s="25" t="n">
        <v>4000</v>
      </c>
      <c r="N31" s="20" t="n">
        <f aca="false">+F31-L31-M31</f>
        <v>-1600</v>
      </c>
    </row>
    <row r="32" s="20" customFormat="true" ht="24.05" hidden="false" customHeight="false" outlineLevel="0" collapsed="false">
      <c r="A32" s="11" t="n">
        <v>191345</v>
      </c>
      <c r="B32" s="11" t="n">
        <v>2024</v>
      </c>
      <c r="C32" s="12" t="s">
        <v>93</v>
      </c>
      <c r="D32" s="11" t="n">
        <v>17</v>
      </c>
      <c r="E32" s="11" t="n">
        <v>131</v>
      </c>
      <c r="F32" s="13" t="n">
        <v>1600</v>
      </c>
      <c r="G32" s="14"/>
      <c r="H32" s="22"/>
      <c r="I32" s="23"/>
      <c r="J32" s="23"/>
      <c r="K32" s="24"/>
      <c r="L32" s="19"/>
      <c r="M32" s="25"/>
      <c r="N32" s="20" t="n">
        <f aca="false">+F32-L32-M32</f>
        <v>1600</v>
      </c>
    </row>
    <row r="33" s="20" customFormat="true" ht="24.05" hidden="false" customHeight="false" outlineLevel="0" collapsed="false">
      <c r="A33" s="11" t="n">
        <v>191345</v>
      </c>
      <c r="B33" s="11" t="n">
        <v>2023</v>
      </c>
      <c r="C33" s="12" t="s">
        <v>94</v>
      </c>
      <c r="D33" s="11" t="n">
        <v>16</v>
      </c>
      <c r="E33" s="11" t="n">
        <v>119</v>
      </c>
      <c r="F33" s="13" t="n">
        <v>6000</v>
      </c>
      <c r="G33" s="23" t="s">
        <v>95</v>
      </c>
      <c r="H33" s="15" t="s">
        <v>96</v>
      </c>
      <c r="I33" s="16" t="s">
        <v>20</v>
      </c>
      <c r="J33" s="17" t="s">
        <v>21</v>
      </c>
      <c r="K33" s="18" t="n">
        <v>10000</v>
      </c>
      <c r="L33" s="19" t="n">
        <f aca="false">60*K33/100</f>
        <v>6000</v>
      </c>
      <c r="M33" s="19" t="n">
        <v>0</v>
      </c>
      <c r="N33" s="20" t="n">
        <f aca="false">+F33-L33-M33</f>
        <v>0</v>
      </c>
    </row>
    <row r="34" s="20" customFormat="true" ht="24" hidden="false" customHeight="true" outlineLevel="0" collapsed="false">
      <c r="A34" s="11" t="n">
        <v>191345</v>
      </c>
      <c r="B34" s="11" t="n">
        <v>2023</v>
      </c>
      <c r="C34" s="12" t="s">
        <v>97</v>
      </c>
      <c r="D34" s="11" t="n">
        <v>16</v>
      </c>
      <c r="E34" s="11" t="n">
        <v>120</v>
      </c>
      <c r="F34" s="13" t="n">
        <v>3000</v>
      </c>
      <c r="G34" s="14" t="s">
        <v>98</v>
      </c>
      <c r="H34" s="22" t="s">
        <v>99</v>
      </c>
      <c r="I34" s="23" t="s">
        <v>20</v>
      </c>
      <c r="J34" s="23" t="s">
        <v>21</v>
      </c>
      <c r="K34" s="24" t="n">
        <v>5000</v>
      </c>
      <c r="L34" s="19" t="n">
        <v>0</v>
      </c>
      <c r="M34" s="25" t="n">
        <v>5000</v>
      </c>
      <c r="N34" s="20" t="n">
        <f aca="false">+F34-L34-M34</f>
        <v>-2000</v>
      </c>
    </row>
    <row r="35" s="20" customFormat="true" ht="24.05" hidden="false" customHeight="false" outlineLevel="0" collapsed="false">
      <c r="A35" s="11" t="n">
        <v>191345</v>
      </c>
      <c r="B35" s="11" t="n">
        <v>2024</v>
      </c>
      <c r="C35" s="12" t="s">
        <v>100</v>
      </c>
      <c r="D35" s="11" t="n">
        <v>17</v>
      </c>
      <c r="E35" s="11" t="n">
        <v>132</v>
      </c>
      <c r="F35" s="13" t="n">
        <v>2000</v>
      </c>
      <c r="G35" s="14"/>
      <c r="H35" s="22"/>
      <c r="I35" s="23"/>
      <c r="J35" s="23"/>
      <c r="K35" s="24"/>
      <c r="L35" s="19"/>
      <c r="M35" s="25"/>
      <c r="N35" s="20" t="n">
        <f aca="false">+F35-L35-M35</f>
        <v>2000</v>
      </c>
    </row>
    <row r="36" s="20" customFormat="true" ht="25.3" hidden="false" customHeight="false" outlineLevel="0" collapsed="false">
      <c r="A36" s="11" t="n">
        <v>191345</v>
      </c>
      <c r="B36" s="11" t="n">
        <v>2023</v>
      </c>
      <c r="C36" s="12" t="s">
        <v>101</v>
      </c>
      <c r="D36" s="11" t="n">
        <v>16</v>
      </c>
      <c r="E36" s="11" t="n">
        <v>121</v>
      </c>
      <c r="F36" s="13" t="n">
        <v>4200</v>
      </c>
      <c r="G36" s="23" t="s">
        <v>102</v>
      </c>
      <c r="H36" s="15" t="s">
        <v>103</v>
      </c>
      <c r="I36" s="16" t="s">
        <v>20</v>
      </c>
      <c r="J36" s="17" t="s">
        <v>21</v>
      </c>
      <c r="K36" s="18" t="n">
        <v>7000</v>
      </c>
      <c r="L36" s="19" t="n">
        <f aca="false">60*K36/100</f>
        <v>4200</v>
      </c>
      <c r="M36" s="19" t="n">
        <v>0</v>
      </c>
      <c r="N36" s="20" t="n">
        <f aca="false">+F36-L36-M36</f>
        <v>0</v>
      </c>
    </row>
    <row r="37" s="20" customFormat="true" ht="25.3" hidden="false" customHeight="false" outlineLevel="0" collapsed="false">
      <c r="A37" s="11" t="n">
        <v>191345</v>
      </c>
      <c r="B37" s="11" t="n">
        <v>2023</v>
      </c>
      <c r="C37" s="12" t="s">
        <v>104</v>
      </c>
      <c r="D37" s="11" t="n">
        <v>16</v>
      </c>
      <c r="E37" s="11" t="n">
        <v>122</v>
      </c>
      <c r="F37" s="13" t="n">
        <v>3000</v>
      </c>
      <c r="G37" s="23" t="s">
        <v>105</v>
      </c>
      <c r="H37" s="15" t="s">
        <v>106</v>
      </c>
      <c r="I37" s="16" t="s">
        <v>20</v>
      </c>
      <c r="J37" s="17" t="s">
        <v>21</v>
      </c>
      <c r="K37" s="18" t="n">
        <v>5000</v>
      </c>
      <c r="L37" s="19" t="n">
        <f aca="false">60*K37/100</f>
        <v>3000</v>
      </c>
      <c r="M37" s="19" t="n">
        <v>0</v>
      </c>
      <c r="N37" s="20" t="n">
        <f aca="false">+F37-L37-M37</f>
        <v>0</v>
      </c>
    </row>
    <row r="38" s="20" customFormat="true" ht="25.3" hidden="false" customHeight="false" outlineLevel="0" collapsed="false">
      <c r="A38" s="11" t="n">
        <v>191345</v>
      </c>
      <c r="B38" s="11" t="n">
        <v>2023</v>
      </c>
      <c r="C38" s="12" t="s">
        <v>107</v>
      </c>
      <c r="D38" s="11" t="n">
        <v>16</v>
      </c>
      <c r="E38" s="11" t="n">
        <v>123</v>
      </c>
      <c r="F38" s="13" t="n">
        <v>3600</v>
      </c>
      <c r="G38" s="23" t="s">
        <v>108</v>
      </c>
      <c r="H38" s="15" t="s">
        <v>109</v>
      </c>
      <c r="I38" s="16" t="s">
        <v>20</v>
      </c>
      <c r="J38" s="17" t="s">
        <v>21</v>
      </c>
      <c r="K38" s="18" t="n">
        <v>6000</v>
      </c>
      <c r="L38" s="19" t="n">
        <f aca="false">60*K38/100</f>
        <v>3600</v>
      </c>
      <c r="M38" s="19" t="n">
        <v>0</v>
      </c>
      <c r="N38" s="20" t="n">
        <f aca="false">+F38-L38-M38</f>
        <v>0</v>
      </c>
    </row>
    <row r="39" s="20" customFormat="true" ht="23.25" hidden="false" customHeight="true" outlineLevel="0" collapsed="false">
      <c r="A39" s="11" t="n">
        <v>191345</v>
      </c>
      <c r="B39" s="11" t="n">
        <v>2023</v>
      </c>
      <c r="C39" s="12" t="s">
        <v>110</v>
      </c>
      <c r="D39" s="11" t="n">
        <v>16</v>
      </c>
      <c r="E39" s="11" t="n">
        <v>124</v>
      </c>
      <c r="F39" s="13" t="n">
        <v>2400</v>
      </c>
      <c r="G39" s="14" t="s">
        <v>111</v>
      </c>
      <c r="H39" s="22" t="s">
        <v>112</v>
      </c>
      <c r="I39" s="23" t="s">
        <v>20</v>
      </c>
      <c r="J39" s="23" t="s">
        <v>21</v>
      </c>
      <c r="K39" s="24" t="n">
        <v>4000</v>
      </c>
      <c r="L39" s="19" t="n">
        <v>0</v>
      </c>
      <c r="M39" s="25" t="n">
        <f aca="false">90/100*4408.75</f>
        <v>3967.875</v>
      </c>
      <c r="N39" s="20" t="n">
        <f aca="false">+F39-L39-M39</f>
        <v>-1567.875</v>
      </c>
    </row>
    <row r="40" s="20" customFormat="true" ht="24.05" hidden="false" customHeight="false" outlineLevel="0" collapsed="false">
      <c r="A40" s="11" t="n">
        <v>191345</v>
      </c>
      <c r="B40" s="11" t="n">
        <v>2024</v>
      </c>
      <c r="C40" s="12" t="s">
        <v>113</v>
      </c>
      <c r="D40" s="11" t="n">
        <v>17</v>
      </c>
      <c r="E40" s="11" t="n">
        <v>133</v>
      </c>
      <c r="F40" s="13" t="n">
        <v>1567.88</v>
      </c>
      <c r="G40" s="14"/>
      <c r="H40" s="22"/>
      <c r="I40" s="23"/>
      <c r="J40" s="23"/>
      <c r="K40" s="24"/>
      <c r="L40" s="19"/>
      <c r="M40" s="25"/>
      <c r="N40" s="20" t="n">
        <f aca="false">+F40-L40-M40</f>
        <v>1567.88</v>
      </c>
    </row>
    <row r="41" s="20" customFormat="true" ht="24" hidden="false" customHeight="true" outlineLevel="0" collapsed="false">
      <c r="A41" s="11" t="n">
        <v>191345</v>
      </c>
      <c r="B41" s="11" t="n">
        <v>2023</v>
      </c>
      <c r="C41" s="21" t="s">
        <v>114</v>
      </c>
      <c r="D41" s="11" t="n">
        <v>17</v>
      </c>
      <c r="E41" s="11" t="n">
        <v>125</v>
      </c>
      <c r="F41" s="13" t="n">
        <v>3600</v>
      </c>
      <c r="G41" s="14" t="s">
        <v>115</v>
      </c>
      <c r="H41" s="22" t="s">
        <v>116</v>
      </c>
      <c r="I41" s="23" t="s">
        <v>117</v>
      </c>
      <c r="J41" s="23" t="s">
        <v>118</v>
      </c>
      <c r="K41" s="24" t="n">
        <v>6000</v>
      </c>
      <c r="L41" s="19" t="n">
        <v>0</v>
      </c>
      <c r="M41" s="25" t="n">
        <f aca="false">90*6100/100</f>
        <v>5490</v>
      </c>
      <c r="N41" s="20" t="n">
        <f aca="false">+F41-L41-M41</f>
        <v>-1890</v>
      </c>
    </row>
    <row r="42" s="20" customFormat="true" ht="24.05" hidden="false" customHeight="false" outlineLevel="0" collapsed="false">
      <c r="A42" s="11" t="n">
        <v>191345</v>
      </c>
      <c r="B42" s="11" t="n">
        <v>2024</v>
      </c>
      <c r="C42" s="12" t="s">
        <v>119</v>
      </c>
      <c r="D42" s="11" t="n">
        <v>18</v>
      </c>
      <c r="E42" s="11" t="n">
        <v>126</v>
      </c>
      <c r="F42" s="13" t="n">
        <v>1890</v>
      </c>
      <c r="G42" s="14"/>
      <c r="H42" s="22"/>
      <c r="I42" s="23"/>
      <c r="J42" s="23"/>
      <c r="K42" s="24"/>
      <c r="L42" s="19"/>
      <c r="M42" s="25"/>
      <c r="N42" s="20" t="n">
        <f aca="false">+F42-L42-M42</f>
        <v>1890</v>
      </c>
    </row>
    <row r="43" s="20" customFormat="true" ht="31.9" hidden="false" customHeight="false" outlineLevel="0" collapsed="false">
      <c r="A43" s="11" t="n">
        <v>191345</v>
      </c>
      <c r="B43" s="11" t="n">
        <v>2023</v>
      </c>
      <c r="C43" s="12" t="s">
        <v>120</v>
      </c>
      <c r="D43" s="11" t="n">
        <v>16</v>
      </c>
      <c r="E43" s="11" t="n">
        <v>144</v>
      </c>
      <c r="F43" s="13" t="n">
        <v>6000</v>
      </c>
      <c r="G43" s="23" t="s">
        <v>121</v>
      </c>
      <c r="H43" s="15" t="s">
        <v>122</v>
      </c>
      <c r="I43" s="16" t="s">
        <v>20</v>
      </c>
      <c r="J43" s="17" t="s">
        <v>21</v>
      </c>
      <c r="K43" s="18" t="n">
        <v>10000</v>
      </c>
      <c r="L43" s="19" t="n">
        <f aca="false">60*K43/100</f>
        <v>6000</v>
      </c>
      <c r="M43" s="19" t="n">
        <v>0</v>
      </c>
      <c r="N43" s="20" t="n">
        <f aca="false">+F43-L43-M43</f>
        <v>0</v>
      </c>
    </row>
    <row r="44" s="20" customFormat="true" ht="24.05" hidden="false" customHeight="false" outlineLevel="0" collapsed="false">
      <c r="A44" s="11" t="n">
        <v>191345</v>
      </c>
      <c r="B44" s="11" t="n">
        <v>2023</v>
      </c>
      <c r="C44" s="12" t="s">
        <v>123</v>
      </c>
      <c r="D44" s="11" t="n">
        <v>16</v>
      </c>
      <c r="E44" s="11" t="n">
        <v>145</v>
      </c>
      <c r="F44" s="13" t="n">
        <v>1800</v>
      </c>
      <c r="G44" s="23" t="s">
        <v>124</v>
      </c>
      <c r="H44" s="15" t="s">
        <v>125</v>
      </c>
      <c r="I44" s="16" t="s">
        <v>20</v>
      </c>
      <c r="J44" s="17" t="s">
        <v>21</v>
      </c>
      <c r="K44" s="18" t="n">
        <v>3000</v>
      </c>
      <c r="L44" s="19" t="n">
        <f aca="false">60*K44/100</f>
        <v>1800</v>
      </c>
      <c r="M44" s="19" t="n">
        <v>0</v>
      </c>
      <c r="N44" s="20" t="n">
        <f aca="false">+F44-L44-M44</f>
        <v>0</v>
      </c>
    </row>
    <row r="45" s="20" customFormat="true" ht="24" hidden="false" customHeight="true" outlineLevel="0" collapsed="false">
      <c r="A45" s="11" t="n">
        <v>191345</v>
      </c>
      <c r="B45" s="11" t="n">
        <v>2023</v>
      </c>
      <c r="C45" s="12" t="s">
        <v>126</v>
      </c>
      <c r="D45" s="11" t="n">
        <v>16</v>
      </c>
      <c r="E45" s="11" t="n">
        <v>146</v>
      </c>
      <c r="F45" s="13" t="n">
        <v>6000</v>
      </c>
      <c r="G45" s="14" t="s">
        <v>127</v>
      </c>
      <c r="H45" s="22" t="s">
        <v>128</v>
      </c>
      <c r="I45" s="23" t="s">
        <v>20</v>
      </c>
      <c r="J45" s="23" t="s">
        <v>21</v>
      </c>
      <c r="K45" s="24" t="n">
        <v>10000</v>
      </c>
      <c r="L45" s="19" t="n">
        <v>0</v>
      </c>
      <c r="M45" s="25" t="n">
        <v>10000</v>
      </c>
      <c r="N45" s="20" t="n">
        <f aca="false">+F45-L45-M45</f>
        <v>-4000</v>
      </c>
    </row>
    <row r="46" s="20" customFormat="true" ht="15" hidden="false" customHeight="false" outlineLevel="0" collapsed="false">
      <c r="A46" s="11" t="n">
        <v>191345</v>
      </c>
      <c r="B46" s="11" t="n">
        <v>2024</v>
      </c>
      <c r="C46" s="12" t="s">
        <v>129</v>
      </c>
      <c r="D46" s="11" t="n">
        <v>17</v>
      </c>
      <c r="E46" s="11" t="n">
        <v>134</v>
      </c>
      <c r="F46" s="13" t="n">
        <v>4000</v>
      </c>
      <c r="G46" s="14"/>
      <c r="H46" s="22"/>
      <c r="I46" s="23"/>
      <c r="J46" s="23"/>
      <c r="K46" s="24"/>
      <c r="L46" s="19"/>
      <c r="M46" s="25"/>
      <c r="N46" s="20" t="n">
        <f aca="false">+F46-L46-M46</f>
        <v>4000</v>
      </c>
    </row>
    <row r="47" s="20" customFormat="true" ht="31.9" hidden="false" customHeight="false" outlineLevel="0" collapsed="false">
      <c r="A47" s="11" t="n">
        <v>191345</v>
      </c>
      <c r="B47" s="11" t="n">
        <v>2023</v>
      </c>
      <c r="C47" s="12" t="s">
        <v>130</v>
      </c>
      <c r="D47" s="11" t="n">
        <v>16</v>
      </c>
      <c r="E47" s="11" t="n">
        <v>147</v>
      </c>
      <c r="F47" s="13" t="n">
        <v>3600</v>
      </c>
      <c r="G47" s="23" t="s">
        <v>131</v>
      </c>
      <c r="H47" s="15" t="s">
        <v>132</v>
      </c>
      <c r="I47" s="16" t="s">
        <v>20</v>
      </c>
      <c r="J47" s="17" t="s">
        <v>21</v>
      </c>
      <c r="K47" s="18" t="n">
        <v>6000</v>
      </c>
      <c r="L47" s="19" t="n">
        <f aca="false">60*K47/100</f>
        <v>3600</v>
      </c>
      <c r="M47" s="19" t="n">
        <v>0</v>
      </c>
      <c r="N47" s="20" t="n">
        <f aca="false">+F47-L47-M47</f>
        <v>0</v>
      </c>
    </row>
    <row r="48" s="20" customFormat="true" ht="23.25" hidden="false" customHeight="true" outlineLevel="0" collapsed="false">
      <c r="A48" s="11" t="n">
        <v>191345</v>
      </c>
      <c r="B48" s="11" t="n">
        <v>2023</v>
      </c>
      <c r="C48" s="12" t="s">
        <v>133</v>
      </c>
      <c r="D48" s="11" t="n">
        <v>16</v>
      </c>
      <c r="E48" s="11" t="n">
        <v>148</v>
      </c>
      <c r="F48" s="13" t="n">
        <v>1800</v>
      </c>
      <c r="G48" s="14" t="s">
        <v>134</v>
      </c>
      <c r="H48" s="22" t="s">
        <v>135</v>
      </c>
      <c r="I48" s="23" t="s">
        <v>20</v>
      </c>
      <c r="J48" s="23" t="s">
        <v>21</v>
      </c>
      <c r="K48" s="24" t="n">
        <v>3000</v>
      </c>
      <c r="L48" s="19" t="n">
        <v>0</v>
      </c>
      <c r="M48" s="25" t="n">
        <f aca="false">90*3063/100</f>
        <v>2756.7</v>
      </c>
      <c r="N48" s="20" t="n">
        <f aca="false">+F48-L48-M48</f>
        <v>-956.7</v>
      </c>
    </row>
    <row r="49" s="20" customFormat="true" ht="24.05" hidden="false" customHeight="false" outlineLevel="0" collapsed="false">
      <c r="A49" s="11" t="n">
        <v>191345</v>
      </c>
      <c r="B49" s="11" t="n">
        <v>2024</v>
      </c>
      <c r="C49" s="12" t="s">
        <v>136</v>
      </c>
      <c r="D49" s="11" t="n">
        <v>17</v>
      </c>
      <c r="E49" s="11" t="n">
        <v>135</v>
      </c>
      <c r="F49" s="13" t="n">
        <v>956.7</v>
      </c>
      <c r="G49" s="14"/>
      <c r="H49" s="22"/>
      <c r="I49" s="23"/>
      <c r="J49" s="23"/>
      <c r="K49" s="24"/>
      <c r="L49" s="19"/>
      <c r="M49" s="25"/>
      <c r="N49" s="20" t="n">
        <f aca="false">+F49-L49-M49</f>
        <v>956.7</v>
      </c>
    </row>
    <row r="50" s="20" customFormat="true" ht="24.05" hidden="false" customHeight="false" outlineLevel="0" collapsed="false">
      <c r="A50" s="11" t="n">
        <v>191345</v>
      </c>
      <c r="B50" s="11" t="n">
        <v>2023</v>
      </c>
      <c r="C50" s="12" t="s">
        <v>137</v>
      </c>
      <c r="D50" s="11" t="n">
        <v>16</v>
      </c>
      <c r="E50" s="11" t="n">
        <v>149</v>
      </c>
      <c r="F50" s="13" t="n">
        <v>1800</v>
      </c>
      <c r="G50" s="23" t="s">
        <v>138</v>
      </c>
      <c r="H50" s="15" t="s">
        <v>139</v>
      </c>
      <c r="I50" s="16" t="s">
        <v>20</v>
      </c>
      <c r="J50" s="17" t="s">
        <v>21</v>
      </c>
      <c r="K50" s="18" t="n">
        <v>3000</v>
      </c>
      <c r="L50" s="19" t="n">
        <f aca="false">60*K50/100</f>
        <v>1800</v>
      </c>
      <c r="M50" s="19" t="n">
        <v>0</v>
      </c>
      <c r="N50" s="20" t="n">
        <f aca="false">+F50-L50-M50</f>
        <v>0</v>
      </c>
    </row>
    <row r="51" s="20" customFormat="true" ht="24.05" hidden="false" customHeight="false" outlineLevel="0" collapsed="false">
      <c r="A51" s="11" t="n">
        <v>191345</v>
      </c>
      <c r="B51" s="11" t="n">
        <v>2023</v>
      </c>
      <c r="C51" s="12" t="s">
        <v>140</v>
      </c>
      <c r="D51" s="11" t="n">
        <v>16</v>
      </c>
      <c r="E51" s="11" t="n">
        <v>150</v>
      </c>
      <c r="F51" s="13" t="n">
        <v>2400</v>
      </c>
      <c r="G51" s="23" t="s">
        <v>141</v>
      </c>
      <c r="H51" s="15" t="s">
        <v>142</v>
      </c>
      <c r="I51" s="16" t="s">
        <v>20</v>
      </c>
      <c r="J51" s="17" t="s">
        <v>21</v>
      </c>
      <c r="K51" s="18" t="n">
        <v>4000</v>
      </c>
      <c r="L51" s="19" t="n">
        <f aca="false">60*K51/100</f>
        <v>2400</v>
      </c>
      <c r="M51" s="19" t="n">
        <v>0</v>
      </c>
      <c r="N51" s="20" t="n">
        <f aca="false">+F51-L51-M51</f>
        <v>0</v>
      </c>
    </row>
    <row r="52" s="20" customFormat="true" ht="24.05" hidden="false" customHeight="false" outlineLevel="0" collapsed="false">
      <c r="A52" s="11" t="n">
        <v>191345</v>
      </c>
      <c r="B52" s="11" t="n">
        <v>2023</v>
      </c>
      <c r="C52" s="12" t="s">
        <v>143</v>
      </c>
      <c r="D52" s="11" t="n">
        <v>16</v>
      </c>
      <c r="E52" s="11" t="n">
        <v>151</v>
      </c>
      <c r="F52" s="13" t="n">
        <v>1800</v>
      </c>
      <c r="G52" s="23" t="s">
        <v>144</v>
      </c>
      <c r="H52" s="15" t="s">
        <v>145</v>
      </c>
      <c r="I52" s="16" t="s">
        <v>20</v>
      </c>
      <c r="J52" s="17" t="s">
        <v>21</v>
      </c>
      <c r="K52" s="18" t="n">
        <v>3000</v>
      </c>
      <c r="L52" s="19" t="n">
        <f aca="false">60*K52/100</f>
        <v>1800</v>
      </c>
      <c r="M52" s="19" t="n">
        <v>0</v>
      </c>
      <c r="N52" s="20" t="n">
        <f aca="false">+F52-L52-M52</f>
        <v>0</v>
      </c>
    </row>
    <row r="53" s="20" customFormat="true" ht="25.3" hidden="false" customHeight="false" outlineLevel="0" collapsed="false">
      <c r="A53" s="11" t="n">
        <v>191345</v>
      </c>
      <c r="B53" s="11" t="n">
        <v>2023</v>
      </c>
      <c r="C53" s="12" t="s">
        <v>146</v>
      </c>
      <c r="D53" s="11" t="n">
        <v>16</v>
      </c>
      <c r="E53" s="11" t="n">
        <v>152</v>
      </c>
      <c r="F53" s="13" t="n">
        <v>2400</v>
      </c>
      <c r="G53" s="23" t="s">
        <v>147</v>
      </c>
      <c r="H53" s="15" t="s">
        <v>148</v>
      </c>
      <c r="I53" s="16" t="s">
        <v>20</v>
      </c>
      <c r="J53" s="17" t="s">
        <v>21</v>
      </c>
      <c r="K53" s="18" t="n">
        <v>4000</v>
      </c>
      <c r="L53" s="19" t="n">
        <f aca="false">60*K53/100</f>
        <v>2400</v>
      </c>
      <c r="M53" s="19" t="n">
        <v>0</v>
      </c>
      <c r="N53" s="20" t="n">
        <f aca="false">+F53-L53-M53</f>
        <v>0</v>
      </c>
    </row>
    <row r="54" s="20" customFormat="true" ht="24.05" hidden="false" customHeight="false" outlineLevel="0" collapsed="false">
      <c r="A54" s="11" t="n">
        <v>191345</v>
      </c>
      <c r="B54" s="11" t="n">
        <v>2023</v>
      </c>
      <c r="C54" s="12" t="s">
        <v>149</v>
      </c>
      <c r="D54" s="11" t="n">
        <v>16</v>
      </c>
      <c r="E54" s="11" t="n">
        <v>153</v>
      </c>
      <c r="F54" s="13" t="n">
        <v>3000</v>
      </c>
      <c r="G54" s="23" t="s">
        <v>150</v>
      </c>
      <c r="H54" s="15" t="s">
        <v>151</v>
      </c>
      <c r="I54" s="16" t="s">
        <v>20</v>
      </c>
      <c r="J54" s="17" t="s">
        <v>21</v>
      </c>
      <c r="K54" s="18" t="n">
        <v>5000</v>
      </c>
      <c r="L54" s="19" t="n">
        <f aca="false">60*K54/100</f>
        <v>3000</v>
      </c>
      <c r="M54" s="19" t="n">
        <v>0</v>
      </c>
      <c r="N54" s="20" t="n">
        <f aca="false">+F54-L54-M54</f>
        <v>0</v>
      </c>
    </row>
    <row r="55" s="20" customFormat="true" ht="24.05" hidden="false" customHeight="false" outlineLevel="0" collapsed="false">
      <c r="A55" s="11" t="n">
        <v>191345</v>
      </c>
      <c r="B55" s="11" t="n">
        <v>2023</v>
      </c>
      <c r="C55" s="12" t="s">
        <v>152</v>
      </c>
      <c r="D55" s="11" t="n">
        <v>16</v>
      </c>
      <c r="E55" s="11" t="n">
        <v>154</v>
      </c>
      <c r="F55" s="13" t="n">
        <v>1800</v>
      </c>
      <c r="G55" s="26" t="s">
        <v>153</v>
      </c>
      <c r="H55" s="27" t="s">
        <v>154</v>
      </c>
      <c r="I55" s="28" t="s">
        <v>20</v>
      </c>
      <c r="J55" s="29" t="s">
        <v>21</v>
      </c>
      <c r="K55" s="30" t="n">
        <v>3000</v>
      </c>
      <c r="L55" s="31" t="n">
        <f aca="false">60*K55/100</f>
        <v>1800</v>
      </c>
      <c r="M55" s="31" t="n">
        <v>0</v>
      </c>
      <c r="N55" s="20" t="n">
        <f aca="false">+F55-L55-M55</f>
        <v>0</v>
      </c>
    </row>
    <row r="56" s="20" customFormat="true" ht="42.15" hidden="false" customHeight="false" outlineLevel="0" collapsed="false">
      <c r="A56" s="11" t="n">
        <v>191345</v>
      </c>
      <c r="B56" s="11" t="n">
        <v>2023</v>
      </c>
      <c r="C56" s="12" t="s">
        <v>155</v>
      </c>
      <c r="D56" s="11" t="n">
        <v>16</v>
      </c>
      <c r="E56" s="11" t="n">
        <v>155</v>
      </c>
      <c r="F56" s="13" t="n">
        <v>1200</v>
      </c>
      <c r="G56" s="23" t="s">
        <v>156</v>
      </c>
      <c r="H56" s="15" t="s">
        <v>157</v>
      </c>
      <c r="I56" s="16" t="s">
        <v>20</v>
      </c>
      <c r="J56" s="17" t="s">
        <v>21</v>
      </c>
      <c r="K56" s="18" t="n">
        <v>2000</v>
      </c>
      <c r="L56" s="19" t="n">
        <f aca="false">60*K56/100</f>
        <v>1200</v>
      </c>
      <c r="M56" s="19" t="n">
        <v>0</v>
      </c>
      <c r="N56" s="20" t="n">
        <f aca="false">+F56-L56-M56</f>
        <v>0</v>
      </c>
    </row>
    <row r="57" s="20" customFormat="true" ht="24.05" hidden="false" customHeight="false" outlineLevel="0" collapsed="false">
      <c r="A57" s="11" t="n">
        <v>191345</v>
      </c>
      <c r="B57" s="11" t="n">
        <v>2023</v>
      </c>
      <c r="C57" s="12" t="s">
        <v>155</v>
      </c>
      <c r="D57" s="11" t="n">
        <v>16</v>
      </c>
      <c r="E57" s="11" t="n">
        <v>156</v>
      </c>
      <c r="F57" s="13" t="n">
        <v>1200</v>
      </c>
      <c r="G57" s="23" t="s">
        <v>156</v>
      </c>
      <c r="H57" s="15" t="s">
        <v>158</v>
      </c>
      <c r="I57" s="16" t="s">
        <v>20</v>
      </c>
      <c r="J57" s="17" t="s">
        <v>21</v>
      </c>
      <c r="K57" s="18" t="n">
        <v>2000</v>
      </c>
      <c r="L57" s="19" t="n">
        <f aca="false">60*K57/100</f>
        <v>1200</v>
      </c>
      <c r="M57" s="19" t="n">
        <v>0</v>
      </c>
      <c r="N57" s="20" t="n">
        <f aca="false">+F57-L57-M57</f>
        <v>0</v>
      </c>
    </row>
    <row r="58" s="20" customFormat="true" ht="24.05" hidden="false" customHeight="false" outlineLevel="0" collapsed="false">
      <c r="A58" s="11" t="n">
        <v>191345</v>
      </c>
      <c r="B58" s="11" t="n">
        <v>2023</v>
      </c>
      <c r="C58" s="12" t="s">
        <v>159</v>
      </c>
      <c r="D58" s="11" t="n">
        <v>16</v>
      </c>
      <c r="E58" s="11" t="n">
        <v>157</v>
      </c>
      <c r="F58" s="13" t="n">
        <v>2400</v>
      </c>
      <c r="G58" s="23" t="s">
        <v>160</v>
      </c>
      <c r="H58" s="15" t="s">
        <v>161</v>
      </c>
      <c r="I58" s="16" t="s">
        <v>20</v>
      </c>
      <c r="J58" s="17" t="s">
        <v>21</v>
      </c>
      <c r="K58" s="18" t="n">
        <v>4000</v>
      </c>
      <c r="L58" s="19" t="n">
        <f aca="false">60*K58/100</f>
        <v>2400</v>
      </c>
      <c r="M58" s="19" t="n">
        <v>0</v>
      </c>
      <c r="N58" s="20" t="n">
        <f aca="false">+F58-L58-M58</f>
        <v>0</v>
      </c>
    </row>
    <row r="59" s="20" customFormat="true" ht="25.3" hidden="false" customHeight="false" outlineLevel="0" collapsed="false">
      <c r="A59" s="11" t="n">
        <v>191345</v>
      </c>
      <c r="B59" s="11" t="n">
        <v>2023</v>
      </c>
      <c r="C59" s="12" t="s">
        <v>162</v>
      </c>
      <c r="D59" s="11" t="n">
        <v>16</v>
      </c>
      <c r="E59" s="11" t="n">
        <v>158</v>
      </c>
      <c r="F59" s="13" t="n">
        <v>4200</v>
      </c>
      <c r="G59" s="23" t="s">
        <v>163</v>
      </c>
      <c r="H59" s="15" t="s">
        <v>164</v>
      </c>
      <c r="I59" s="16" t="s">
        <v>20</v>
      </c>
      <c r="J59" s="17" t="s">
        <v>21</v>
      </c>
      <c r="K59" s="18" t="n">
        <v>7000</v>
      </c>
      <c r="L59" s="19" t="n">
        <f aca="false">60*K59/100</f>
        <v>4200</v>
      </c>
      <c r="M59" s="19" t="n">
        <v>0</v>
      </c>
      <c r="N59" s="20" t="n">
        <f aca="false">+F59-L59-M59</f>
        <v>0</v>
      </c>
    </row>
    <row r="60" s="20" customFormat="true" ht="24" hidden="false" customHeight="true" outlineLevel="0" collapsed="false">
      <c r="A60" s="11" t="n">
        <v>191345</v>
      </c>
      <c r="B60" s="11" t="n">
        <v>2023</v>
      </c>
      <c r="C60" s="12" t="s">
        <v>165</v>
      </c>
      <c r="D60" s="11" t="n">
        <v>16</v>
      </c>
      <c r="E60" s="11" t="n">
        <v>159</v>
      </c>
      <c r="F60" s="13" t="n">
        <v>2400</v>
      </c>
      <c r="G60" s="14" t="s">
        <v>166</v>
      </c>
      <c r="H60" s="22" t="s">
        <v>167</v>
      </c>
      <c r="I60" s="23" t="s">
        <v>20</v>
      </c>
      <c r="J60" s="23" t="s">
        <v>21</v>
      </c>
      <c r="K60" s="24" t="n">
        <v>4000</v>
      </c>
      <c r="L60" s="19" t="n">
        <v>0</v>
      </c>
      <c r="M60" s="25" t="n">
        <f aca="false">90*3767.89/100</f>
        <v>3391.101</v>
      </c>
      <c r="N60" s="20" t="n">
        <f aca="false">+F60-L60-M60</f>
        <v>-991.101</v>
      </c>
    </row>
    <row r="61" s="20" customFormat="true" ht="24.05" hidden="false" customHeight="false" outlineLevel="0" collapsed="false">
      <c r="A61" s="11" t="n">
        <v>191345</v>
      </c>
      <c r="B61" s="11" t="n">
        <v>2024</v>
      </c>
      <c r="C61" s="12" t="s">
        <v>168</v>
      </c>
      <c r="D61" s="11" t="n">
        <v>17</v>
      </c>
      <c r="E61" s="11" t="n">
        <v>136</v>
      </c>
      <c r="F61" s="13" t="n">
        <v>991.1</v>
      </c>
      <c r="G61" s="14"/>
      <c r="H61" s="22"/>
      <c r="I61" s="23"/>
      <c r="J61" s="23"/>
      <c r="K61" s="24"/>
      <c r="L61" s="19"/>
      <c r="M61" s="25"/>
      <c r="N61" s="20" t="n">
        <f aca="false">+F61-L61-M61</f>
        <v>991.1</v>
      </c>
    </row>
    <row r="62" s="20" customFormat="true" ht="31.9" hidden="false" customHeight="false" outlineLevel="0" collapsed="false">
      <c r="A62" s="11" t="n">
        <v>191345</v>
      </c>
      <c r="B62" s="11" t="n">
        <v>2023</v>
      </c>
      <c r="C62" s="12" t="s">
        <v>169</v>
      </c>
      <c r="D62" s="11" t="n">
        <v>16</v>
      </c>
      <c r="E62" s="11" t="n">
        <v>160</v>
      </c>
      <c r="F62" s="13" t="n">
        <v>630</v>
      </c>
      <c r="G62" s="23" t="s">
        <v>170</v>
      </c>
      <c r="H62" s="15" t="s">
        <v>171</v>
      </c>
      <c r="I62" s="16" t="s">
        <v>20</v>
      </c>
      <c r="J62" s="17" t="s">
        <v>21</v>
      </c>
      <c r="K62" s="18" t="n">
        <v>3000</v>
      </c>
      <c r="L62" s="19" t="n">
        <v>0</v>
      </c>
      <c r="M62" s="19" t="n">
        <f aca="false">90*700/100</f>
        <v>630</v>
      </c>
      <c r="N62" s="20" t="n">
        <f aca="false">+F62-L62-M62</f>
        <v>0</v>
      </c>
    </row>
    <row r="63" s="20" customFormat="true" ht="24" hidden="false" customHeight="true" outlineLevel="0" collapsed="false">
      <c r="A63" s="11" t="n">
        <v>191345</v>
      </c>
      <c r="B63" s="11" t="n">
        <v>2023</v>
      </c>
      <c r="C63" s="12" t="s">
        <v>172</v>
      </c>
      <c r="D63" s="11" t="n">
        <v>16</v>
      </c>
      <c r="E63" s="11" t="n">
        <v>161</v>
      </c>
      <c r="F63" s="13" t="n">
        <v>2400</v>
      </c>
      <c r="G63" s="14" t="s">
        <v>173</v>
      </c>
      <c r="H63" s="22" t="s">
        <v>174</v>
      </c>
      <c r="I63" s="23" t="s">
        <v>20</v>
      </c>
      <c r="J63" s="23" t="s">
        <v>21</v>
      </c>
      <c r="K63" s="24" t="n">
        <v>4000</v>
      </c>
      <c r="L63" s="19" t="n">
        <v>0</v>
      </c>
      <c r="M63" s="25" t="n">
        <v>4000</v>
      </c>
      <c r="N63" s="20" t="n">
        <f aca="false">+F63-L63-M63</f>
        <v>-1600</v>
      </c>
    </row>
    <row r="64" s="20" customFormat="true" ht="24.05" hidden="false" customHeight="false" outlineLevel="0" collapsed="false">
      <c r="A64" s="11" t="n">
        <v>191345</v>
      </c>
      <c r="B64" s="11" t="n">
        <v>2024</v>
      </c>
      <c r="C64" s="12" t="s">
        <v>175</v>
      </c>
      <c r="D64" s="11" t="n">
        <v>17</v>
      </c>
      <c r="E64" s="11" t="n">
        <v>137</v>
      </c>
      <c r="F64" s="13" t="n">
        <v>1600</v>
      </c>
      <c r="G64" s="14"/>
      <c r="H64" s="22"/>
      <c r="I64" s="23"/>
      <c r="J64" s="23"/>
      <c r="K64" s="24"/>
      <c r="L64" s="19"/>
      <c r="M64" s="25"/>
      <c r="N64" s="20" t="n">
        <f aca="false">+F64-L64-M64</f>
        <v>1600</v>
      </c>
    </row>
    <row r="65" s="20" customFormat="true" ht="24.05" hidden="false" customHeight="false" outlineLevel="0" collapsed="false">
      <c r="A65" s="11" t="n">
        <v>191345</v>
      </c>
      <c r="B65" s="11" t="n">
        <v>2023</v>
      </c>
      <c r="C65" s="12" t="s">
        <v>176</v>
      </c>
      <c r="D65" s="11" t="n">
        <v>16</v>
      </c>
      <c r="E65" s="11" t="n">
        <v>162</v>
      </c>
      <c r="F65" s="13" t="n">
        <v>1200</v>
      </c>
      <c r="G65" s="23" t="s">
        <v>177</v>
      </c>
      <c r="H65" s="15" t="s">
        <v>178</v>
      </c>
      <c r="I65" s="16" t="s">
        <v>20</v>
      </c>
      <c r="J65" s="17" t="s">
        <v>21</v>
      </c>
      <c r="K65" s="18" t="n">
        <v>2000</v>
      </c>
      <c r="L65" s="19" t="n">
        <f aca="false">60*K65/100</f>
        <v>1200</v>
      </c>
      <c r="M65" s="19" t="n">
        <v>0</v>
      </c>
      <c r="N65" s="20" t="n">
        <f aca="false">+F65-L65-M65</f>
        <v>0</v>
      </c>
    </row>
    <row r="66" s="20" customFormat="true" ht="24.05" hidden="false" customHeight="false" outlineLevel="0" collapsed="false">
      <c r="A66" s="11" t="n">
        <v>191345</v>
      </c>
      <c r="B66" s="11" t="n">
        <v>2023</v>
      </c>
      <c r="C66" s="12" t="s">
        <v>179</v>
      </c>
      <c r="D66" s="11" t="n">
        <v>16</v>
      </c>
      <c r="E66" s="11" t="n">
        <v>163</v>
      </c>
      <c r="F66" s="13" t="n">
        <v>1011.02</v>
      </c>
      <c r="G66" s="23" t="s">
        <v>177</v>
      </c>
      <c r="H66" s="15" t="s">
        <v>180</v>
      </c>
      <c r="I66" s="16" t="s">
        <v>20</v>
      </c>
      <c r="J66" s="17" t="s">
        <v>21</v>
      </c>
      <c r="K66" s="18" t="n">
        <v>2000</v>
      </c>
      <c r="L66" s="19" t="n">
        <v>0</v>
      </c>
      <c r="M66" s="19" t="n">
        <v>1011.02</v>
      </c>
      <c r="N66" s="20" t="n">
        <f aca="false">+F66-L66-M66</f>
        <v>0</v>
      </c>
    </row>
    <row r="67" s="20" customFormat="true" ht="24.05" hidden="false" customHeight="false" outlineLevel="0" collapsed="false">
      <c r="A67" s="11" t="n">
        <v>191345</v>
      </c>
      <c r="B67" s="11" t="n">
        <v>2023</v>
      </c>
      <c r="C67" s="12" t="s">
        <v>181</v>
      </c>
      <c r="D67" s="11" t="n">
        <v>16</v>
      </c>
      <c r="E67" s="11" t="n">
        <v>164</v>
      </c>
      <c r="F67" s="13" t="n">
        <v>2400</v>
      </c>
      <c r="G67" s="23" t="s">
        <v>182</v>
      </c>
      <c r="H67" s="15" t="s">
        <v>183</v>
      </c>
      <c r="I67" s="16" t="s">
        <v>20</v>
      </c>
      <c r="J67" s="17" t="s">
        <v>21</v>
      </c>
      <c r="K67" s="18" t="n">
        <v>4000</v>
      </c>
      <c r="L67" s="19" t="n">
        <f aca="false">60*K67/100</f>
        <v>2400</v>
      </c>
      <c r="M67" s="19" t="n">
        <v>0</v>
      </c>
      <c r="N67" s="20" t="n">
        <f aca="false">+F67-L67-M67</f>
        <v>0</v>
      </c>
    </row>
    <row r="68" s="20" customFormat="true" ht="25.3" hidden="false" customHeight="false" outlineLevel="0" collapsed="false">
      <c r="A68" s="11" t="n">
        <v>191345</v>
      </c>
      <c r="B68" s="11" t="n">
        <v>2023</v>
      </c>
      <c r="C68" s="12" t="s">
        <v>184</v>
      </c>
      <c r="D68" s="11" t="n">
        <v>16</v>
      </c>
      <c r="E68" s="11" t="n">
        <v>165</v>
      </c>
      <c r="F68" s="13" t="n">
        <v>2400</v>
      </c>
      <c r="G68" s="23" t="s">
        <v>185</v>
      </c>
      <c r="H68" s="15" t="s">
        <v>186</v>
      </c>
      <c r="I68" s="16" t="s">
        <v>20</v>
      </c>
      <c r="J68" s="17" t="s">
        <v>21</v>
      </c>
      <c r="K68" s="18" t="n">
        <v>4000</v>
      </c>
      <c r="L68" s="19" t="n">
        <f aca="false">60*K68/100</f>
        <v>2400</v>
      </c>
      <c r="M68" s="19" t="n">
        <v>0</v>
      </c>
      <c r="N68" s="20" t="n">
        <f aca="false">+F68-L68-M68</f>
        <v>0</v>
      </c>
    </row>
    <row r="69" s="20" customFormat="true" ht="24" hidden="false" customHeight="true" outlineLevel="0" collapsed="false">
      <c r="A69" s="11" t="n">
        <v>191345</v>
      </c>
      <c r="B69" s="11" t="n">
        <v>2023</v>
      </c>
      <c r="C69" s="12" t="s">
        <v>187</v>
      </c>
      <c r="D69" s="11" t="n">
        <v>16</v>
      </c>
      <c r="E69" s="11" t="n">
        <v>166</v>
      </c>
      <c r="F69" s="13" t="n">
        <v>3000</v>
      </c>
      <c r="G69" s="14" t="s">
        <v>188</v>
      </c>
      <c r="H69" s="22" t="s">
        <v>189</v>
      </c>
      <c r="I69" s="23" t="s">
        <v>20</v>
      </c>
      <c r="J69" s="23" t="s">
        <v>21</v>
      </c>
      <c r="K69" s="24" t="n">
        <v>5000</v>
      </c>
      <c r="L69" s="19" t="n">
        <v>0</v>
      </c>
      <c r="M69" s="25" t="n">
        <v>4500</v>
      </c>
      <c r="N69" s="20" t="n">
        <f aca="false">+F69-L69-M69</f>
        <v>-1500</v>
      </c>
    </row>
    <row r="70" s="20" customFormat="true" ht="24.05" hidden="false" customHeight="false" outlineLevel="0" collapsed="false">
      <c r="A70" s="11" t="n">
        <v>191345</v>
      </c>
      <c r="B70" s="11" t="n">
        <v>2024</v>
      </c>
      <c r="C70" s="12" t="s">
        <v>190</v>
      </c>
      <c r="D70" s="11" t="n">
        <v>17</v>
      </c>
      <c r="E70" s="11" t="n">
        <v>138</v>
      </c>
      <c r="F70" s="13" t="n">
        <v>1500</v>
      </c>
      <c r="G70" s="14"/>
      <c r="H70" s="22"/>
      <c r="I70" s="23"/>
      <c r="J70" s="23"/>
      <c r="K70" s="24"/>
      <c r="L70" s="19"/>
      <c r="M70" s="25"/>
      <c r="N70" s="20" t="n">
        <f aca="false">+F70-L70-M70</f>
        <v>1500</v>
      </c>
    </row>
    <row r="71" s="20" customFormat="true" ht="24" hidden="false" customHeight="true" outlineLevel="0" collapsed="false">
      <c r="A71" s="11" t="n">
        <v>191345</v>
      </c>
      <c r="B71" s="11" t="n">
        <v>2023</v>
      </c>
      <c r="C71" s="12" t="s">
        <v>191</v>
      </c>
      <c r="D71" s="11" t="n">
        <v>16</v>
      </c>
      <c r="E71" s="11" t="n">
        <v>167</v>
      </c>
      <c r="F71" s="13" t="n">
        <v>3000</v>
      </c>
      <c r="G71" s="14" t="s">
        <v>192</v>
      </c>
      <c r="H71" s="22" t="s">
        <v>193</v>
      </c>
      <c r="I71" s="23" t="s">
        <v>20</v>
      </c>
      <c r="J71" s="23" t="s">
        <v>21</v>
      </c>
      <c r="K71" s="24" t="n">
        <v>5000</v>
      </c>
      <c r="L71" s="19" t="n">
        <v>0</v>
      </c>
      <c r="M71" s="25" t="n">
        <v>5000</v>
      </c>
      <c r="N71" s="20" t="n">
        <f aca="false">+F71-L71-M71</f>
        <v>-2000</v>
      </c>
    </row>
    <row r="72" s="20" customFormat="true" ht="24.05" hidden="false" customHeight="false" outlineLevel="0" collapsed="false">
      <c r="A72" s="11" t="n">
        <v>191345</v>
      </c>
      <c r="B72" s="11" t="n">
        <v>2024</v>
      </c>
      <c r="C72" s="12" t="s">
        <v>194</v>
      </c>
      <c r="D72" s="11" t="n">
        <v>17</v>
      </c>
      <c r="E72" s="11" t="n">
        <v>139</v>
      </c>
      <c r="F72" s="13" t="n">
        <v>2000</v>
      </c>
      <c r="G72" s="14"/>
      <c r="H72" s="22"/>
      <c r="I72" s="23"/>
      <c r="J72" s="23"/>
      <c r="K72" s="24"/>
      <c r="L72" s="19"/>
      <c r="M72" s="25"/>
      <c r="N72" s="20" t="n">
        <f aca="false">+F72-L72-M72</f>
        <v>2000</v>
      </c>
    </row>
    <row r="73" s="20" customFormat="true" ht="24" hidden="false" customHeight="true" outlineLevel="0" collapsed="false">
      <c r="A73" s="11" t="n">
        <v>191345</v>
      </c>
      <c r="B73" s="11" t="n">
        <v>2023</v>
      </c>
      <c r="C73" s="12" t="s">
        <v>195</v>
      </c>
      <c r="D73" s="11" t="n">
        <v>16</v>
      </c>
      <c r="E73" s="11" t="n">
        <v>168</v>
      </c>
      <c r="F73" s="13" t="n">
        <v>1800</v>
      </c>
      <c r="G73" s="14" t="s">
        <v>196</v>
      </c>
      <c r="H73" s="22" t="s">
        <v>197</v>
      </c>
      <c r="I73" s="23" t="s">
        <v>20</v>
      </c>
      <c r="J73" s="23" t="s">
        <v>21</v>
      </c>
      <c r="K73" s="24" t="n">
        <v>3000</v>
      </c>
      <c r="L73" s="19" t="n">
        <v>0</v>
      </c>
      <c r="M73" s="25" t="n">
        <v>3000</v>
      </c>
      <c r="N73" s="20" t="n">
        <f aca="false">+F73-L73-M73</f>
        <v>-1200</v>
      </c>
    </row>
    <row r="74" s="20" customFormat="true" ht="24.05" hidden="false" customHeight="false" outlineLevel="0" collapsed="false">
      <c r="A74" s="11" t="n">
        <v>191345</v>
      </c>
      <c r="B74" s="11" t="n">
        <v>2024</v>
      </c>
      <c r="C74" s="12" t="s">
        <v>198</v>
      </c>
      <c r="D74" s="11" t="n">
        <v>17</v>
      </c>
      <c r="E74" s="11" t="n">
        <v>140</v>
      </c>
      <c r="F74" s="13" t="n">
        <v>1200</v>
      </c>
      <c r="G74" s="14"/>
      <c r="H74" s="22"/>
      <c r="I74" s="23"/>
      <c r="J74" s="23"/>
      <c r="K74" s="24"/>
      <c r="L74" s="19"/>
      <c r="M74" s="25"/>
    </row>
    <row r="75" s="20" customFormat="true" ht="23.25" hidden="false" customHeight="true" outlineLevel="0" collapsed="false">
      <c r="A75" s="11" t="n">
        <v>191345</v>
      </c>
      <c r="B75" s="11" t="n">
        <v>2023</v>
      </c>
      <c r="C75" s="12" t="s">
        <v>199</v>
      </c>
      <c r="D75" s="11" t="n">
        <v>16</v>
      </c>
      <c r="E75" s="11" t="n">
        <v>169</v>
      </c>
      <c r="F75" s="13" t="n">
        <v>4500</v>
      </c>
      <c r="G75" s="14" t="s">
        <v>200</v>
      </c>
      <c r="H75" s="22" t="s">
        <v>201</v>
      </c>
      <c r="I75" s="23" t="s">
        <v>20</v>
      </c>
      <c r="J75" s="23" t="s">
        <v>21</v>
      </c>
      <c r="K75" s="24" t="n">
        <v>7500</v>
      </c>
      <c r="L75" s="19" t="n">
        <v>0</v>
      </c>
      <c r="M75" s="25" t="n">
        <v>7500</v>
      </c>
      <c r="N75" s="20" t="n">
        <f aca="false">+F75-L75-M75</f>
        <v>-3000</v>
      </c>
    </row>
    <row r="76" s="20" customFormat="true" ht="15" hidden="false" customHeight="false" outlineLevel="0" collapsed="false">
      <c r="A76" s="32" t="n">
        <v>191345</v>
      </c>
      <c r="B76" s="32" t="n">
        <v>2024</v>
      </c>
      <c r="C76" s="1" t="s">
        <v>202</v>
      </c>
      <c r="D76" s="32" t="n">
        <v>17</v>
      </c>
      <c r="E76" s="32" t="n">
        <v>141</v>
      </c>
      <c r="F76" s="13" t="n">
        <v>3000</v>
      </c>
      <c r="G76" s="14"/>
      <c r="H76" s="22"/>
      <c r="I76" s="23"/>
      <c r="J76" s="23"/>
      <c r="K76" s="24"/>
      <c r="L76" s="19"/>
      <c r="M76" s="25"/>
    </row>
    <row r="77" s="20" customFormat="true" ht="24.05" hidden="false" customHeight="false" outlineLevel="0" collapsed="false">
      <c r="A77" s="11" t="n">
        <v>191345</v>
      </c>
      <c r="B77" s="11" t="n">
        <v>2023</v>
      </c>
      <c r="C77" s="12" t="s">
        <v>203</v>
      </c>
      <c r="D77" s="11" t="n">
        <v>16</v>
      </c>
      <c r="E77" s="11" t="n">
        <v>170</v>
      </c>
      <c r="F77" s="13" t="n">
        <v>1800</v>
      </c>
      <c r="G77" s="23" t="s">
        <v>204</v>
      </c>
      <c r="H77" s="15" t="s">
        <v>205</v>
      </c>
      <c r="I77" s="16" t="s">
        <v>20</v>
      </c>
      <c r="J77" s="17" t="s">
        <v>21</v>
      </c>
      <c r="K77" s="18" t="n">
        <v>3000</v>
      </c>
      <c r="L77" s="19" t="n">
        <f aca="false">60*K77/100</f>
        <v>1800</v>
      </c>
      <c r="M77" s="19" t="n">
        <v>0</v>
      </c>
      <c r="N77" s="20" t="n">
        <f aca="false">+F77-L77-M77</f>
        <v>0</v>
      </c>
    </row>
    <row r="78" s="20" customFormat="true" ht="24.05" hidden="false" customHeight="false" outlineLevel="0" collapsed="false">
      <c r="A78" s="11" t="n">
        <v>191345</v>
      </c>
      <c r="B78" s="11" t="n">
        <v>2023</v>
      </c>
      <c r="C78" s="12" t="s">
        <v>206</v>
      </c>
      <c r="D78" s="11" t="n">
        <v>16</v>
      </c>
      <c r="E78" s="11" t="n">
        <v>171</v>
      </c>
      <c r="F78" s="13" t="n">
        <v>3000</v>
      </c>
      <c r="G78" s="23" t="s">
        <v>207</v>
      </c>
      <c r="H78" s="15" t="s">
        <v>208</v>
      </c>
      <c r="I78" s="16" t="s">
        <v>20</v>
      </c>
      <c r="J78" s="17" t="s">
        <v>21</v>
      </c>
      <c r="K78" s="18" t="n">
        <v>5000</v>
      </c>
      <c r="L78" s="19" t="n">
        <f aca="false">60*K78/100</f>
        <v>3000</v>
      </c>
      <c r="M78" s="19" t="n">
        <v>0</v>
      </c>
      <c r="N78" s="20" t="n">
        <f aca="false">+F78-L78-M78</f>
        <v>0</v>
      </c>
    </row>
    <row r="79" s="20" customFormat="true" ht="23.25" hidden="false" customHeight="true" outlineLevel="0" collapsed="false">
      <c r="A79" s="11" t="n">
        <v>191345</v>
      </c>
      <c r="B79" s="11" t="n">
        <v>2023</v>
      </c>
      <c r="C79" s="12" t="s">
        <v>209</v>
      </c>
      <c r="D79" s="11" t="n">
        <v>16</v>
      </c>
      <c r="E79" s="11" t="n">
        <v>172</v>
      </c>
      <c r="F79" s="13" t="n">
        <v>1800</v>
      </c>
      <c r="G79" s="14" t="s">
        <v>210</v>
      </c>
      <c r="H79" s="22" t="s">
        <v>211</v>
      </c>
      <c r="I79" s="23" t="s">
        <v>20</v>
      </c>
      <c r="J79" s="23" t="s">
        <v>21</v>
      </c>
      <c r="K79" s="24" t="n">
        <v>3000</v>
      </c>
      <c r="L79" s="19" t="n">
        <v>0</v>
      </c>
      <c r="M79" s="25" t="n">
        <v>3000</v>
      </c>
      <c r="N79" s="20" t="n">
        <f aca="false">+F79-L79-M79</f>
        <v>-1200</v>
      </c>
    </row>
    <row r="80" s="20" customFormat="true" ht="15" hidden="false" customHeight="false" outlineLevel="0" collapsed="false">
      <c r="A80" s="11" t="n">
        <v>191345</v>
      </c>
      <c r="B80" s="11" t="n">
        <v>2024</v>
      </c>
      <c r="C80" s="12" t="s">
        <v>212</v>
      </c>
      <c r="D80" s="11" t="n">
        <v>17</v>
      </c>
      <c r="E80" s="11" t="n">
        <v>142</v>
      </c>
      <c r="F80" s="13" t="n">
        <v>1200</v>
      </c>
      <c r="G80" s="14"/>
      <c r="H80" s="22"/>
      <c r="I80" s="23"/>
      <c r="J80" s="23"/>
      <c r="K80" s="24"/>
      <c r="L80" s="19"/>
      <c r="M80" s="25"/>
    </row>
    <row r="81" s="20" customFormat="true" ht="25.3" hidden="false" customHeight="false" outlineLevel="0" collapsed="false">
      <c r="A81" s="11" t="n">
        <v>191345</v>
      </c>
      <c r="B81" s="11" t="n">
        <v>2023</v>
      </c>
      <c r="C81" s="12" t="s">
        <v>213</v>
      </c>
      <c r="D81" s="11" t="n">
        <v>16</v>
      </c>
      <c r="E81" s="11" t="n">
        <v>173</v>
      </c>
      <c r="F81" s="13" t="n">
        <v>1500</v>
      </c>
      <c r="G81" s="23" t="s">
        <v>214</v>
      </c>
      <c r="H81" s="15" t="s">
        <v>215</v>
      </c>
      <c r="I81" s="16" t="s">
        <v>20</v>
      </c>
      <c r="J81" s="17" t="s">
        <v>21</v>
      </c>
      <c r="K81" s="18" t="n">
        <v>2500</v>
      </c>
      <c r="L81" s="19" t="n">
        <f aca="false">60*K81/100</f>
        <v>1500</v>
      </c>
      <c r="M81" s="19" t="n">
        <v>0</v>
      </c>
      <c r="N81" s="20" t="n">
        <f aca="false">+F81-L81-M81</f>
        <v>0</v>
      </c>
    </row>
    <row r="82" s="20" customFormat="true" ht="25.3" hidden="false" customHeight="false" outlineLevel="0" collapsed="false">
      <c r="A82" s="11" t="n">
        <v>191345</v>
      </c>
      <c r="B82" s="11" t="n">
        <v>2023</v>
      </c>
      <c r="C82" s="12" t="s">
        <v>213</v>
      </c>
      <c r="D82" s="11" t="n">
        <v>16</v>
      </c>
      <c r="E82" s="11" t="n">
        <v>174</v>
      </c>
      <c r="F82" s="13" t="n">
        <v>1500</v>
      </c>
      <c r="G82" s="23" t="s">
        <v>214</v>
      </c>
      <c r="H82" s="15" t="s">
        <v>216</v>
      </c>
      <c r="I82" s="16" t="s">
        <v>20</v>
      </c>
      <c r="J82" s="17" t="s">
        <v>21</v>
      </c>
      <c r="K82" s="18" t="n">
        <v>2500</v>
      </c>
      <c r="L82" s="19" t="n">
        <f aca="false">60*K82/100</f>
        <v>1500</v>
      </c>
      <c r="M82" s="19" t="n">
        <v>0</v>
      </c>
      <c r="N82" s="20" t="n">
        <f aca="false">+F82-L82-M82</f>
        <v>0</v>
      </c>
    </row>
    <row r="83" s="20" customFormat="true" ht="24.05" hidden="false" customHeight="false" outlineLevel="0" collapsed="false">
      <c r="A83" s="11" t="n">
        <v>191345</v>
      </c>
      <c r="B83" s="11" t="n">
        <v>2023</v>
      </c>
      <c r="C83" s="12" t="s">
        <v>217</v>
      </c>
      <c r="D83" s="11" t="n">
        <v>16</v>
      </c>
      <c r="E83" s="11" t="n">
        <v>175</v>
      </c>
      <c r="F83" s="13" t="n">
        <v>10200</v>
      </c>
      <c r="G83" s="23" t="s">
        <v>218</v>
      </c>
      <c r="H83" s="15" t="s">
        <v>219</v>
      </c>
      <c r="I83" s="16" t="s">
        <v>20</v>
      </c>
      <c r="J83" s="17" t="s">
        <v>21</v>
      </c>
      <c r="K83" s="18" t="n">
        <v>17000</v>
      </c>
      <c r="L83" s="19" t="n">
        <f aca="false">60*K83/100</f>
        <v>10200</v>
      </c>
      <c r="M83" s="19" t="n">
        <v>0</v>
      </c>
      <c r="N83" s="20" t="n">
        <f aca="false">+F83-L83-M83</f>
        <v>0</v>
      </c>
    </row>
    <row r="84" s="20" customFormat="true" ht="24" hidden="false" customHeight="true" outlineLevel="0" collapsed="false">
      <c r="A84" s="11" t="n">
        <v>191345</v>
      </c>
      <c r="B84" s="11" t="n">
        <v>2023</v>
      </c>
      <c r="C84" s="12" t="s">
        <v>220</v>
      </c>
      <c r="D84" s="11" t="n">
        <v>16</v>
      </c>
      <c r="E84" s="11" t="n">
        <v>176</v>
      </c>
      <c r="F84" s="13" t="n">
        <v>6000</v>
      </c>
      <c r="G84" s="14" t="s">
        <v>221</v>
      </c>
      <c r="H84" s="22" t="s">
        <v>222</v>
      </c>
      <c r="I84" s="23" t="s">
        <v>20</v>
      </c>
      <c r="J84" s="23" t="s">
        <v>21</v>
      </c>
      <c r="K84" s="24" t="n">
        <v>10000</v>
      </c>
      <c r="L84" s="19" t="n">
        <v>0</v>
      </c>
      <c r="M84" s="25" t="n">
        <f aca="false">+K84</f>
        <v>10000</v>
      </c>
      <c r="N84" s="20" t="n">
        <f aca="false">+F84-L84-M84</f>
        <v>-4000</v>
      </c>
    </row>
    <row r="85" s="20" customFormat="true" ht="44.25" hidden="false" customHeight="true" outlineLevel="0" collapsed="false">
      <c r="A85" s="11" t="n">
        <v>191345</v>
      </c>
      <c r="B85" s="11" t="n">
        <v>2024</v>
      </c>
      <c r="C85" s="12" t="s">
        <v>223</v>
      </c>
      <c r="D85" s="11" t="n">
        <v>17</v>
      </c>
      <c r="E85" s="11" t="n">
        <v>143</v>
      </c>
      <c r="F85" s="13" t="n">
        <v>4000</v>
      </c>
      <c r="G85" s="14"/>
      <c r="H85" s="22"/>
      <c r="I85" s="23"/>
      <c r="J85" s="23"/>
      <c r="K85" s="24"/>
      <c r="L85" s="19"/>
      <c r="M85" s="25"/>
      <c r="N85" s="20" t="n">
        <f aca="false">+F85-L85-M85</f>
        <v>4000</v>
      </c>
    </row>
    <row r="86" s="20" customFormat="true" ht="15" hidden="false" customHeight="false" outlineLevel="0" collapsed="false">
      <c r="C86" s="12"/>
      <c r="G86" s="33"/>
    </row>
    <row r="87" s="20" customFormat="true" ht="15" hidden="false" customHeight="false" outlineLevel="0" collapsed="false">
      <c r="C87" s="12"/>
      <c r="G87" s="33"/>
    </row>
    <row r="88" s="20" customFormat="true" ht="52.4" hidden="false" customHeight="false" outlineLevel="0" collapsed="false">
      <c r="C88" s="12"/>
      <c r="G88" s="26" t="s">
        <v>224</v>
      </c>
      <c r="H88" s="27" t="s">
        <v>225</v>
      </c>
      <c r="I88" s="28" t="s">
        <v>20</v>
      </c>
      <c r="J88" s="29" t="s">
        <v>21</v>
      </c>
      <c r="K88" s="30" t="n">
        <v>6000</v>
      </c>
      <c r="L88" s="31" t="n">
        <v>0</v>
      </c>
      <c r="M88" s="31" t="n">
        <v>0</v>
      </c>
      <c r="N88" s="20" t="n">
        <f aca="false">+F42-L84-M84</f>
        <v>-8110</v>
      </c>
    </row>
    <row r="89" s="20" customFormat="true" ht="15" hidden="false" customHeight="false" outlineLevel="0" collapsed="false">
      <c r="C89" s="12"/>
      <c r="G89" s="33"/>
    </row>
    <row r="90" customFormat="false" ht="15" hidden="false" customHeight="false" outlineLevel="0" collapsed="false">
      <c r="A90" s="20"/>
      <c r="B90" s="20"/>
      <c r="C90" s="12"/>
      <c r="D90" s="20"/>
      <c r="E90" s="20"/>
      <c r="F90" s="20"/>
      <c r="G90" s="33"/>
      <c r="H90" s="20"/>
      <c r="I90" s="20"/>
      <c r="J90" s="20"/>
      <c r="K90" s="20"/>
      <c r="L90" s="20"/>
      <c r="M90" s="20"/>
      <c r="N90" s="20"/>
      <c r="O90" s="20"/>
    </row>
    <row r="91" customFormat="false" ht="15" hidden="false" customHeight="false" outlineLevel="0" collapsed="false">
      <c r="A91" s="20"/>
      <c r="B91" s="20"/>
      <c r="C91" s="12"/>
      <c r="D91" s="20"/>
      <c r="E91" s="20"/>
      <c r="F91" s="20"/>
      <c r="G91" s="33"/>
      <c r="H91" s="20"/>
      <c r="I91" s="20"/>
      <c r="J91" s="20"/>
      <c r="K91" s="20"/>
      <c r="L91" s="20"/>
      <c r="M91" s="20"/>
      <c r="N91" s="20"/>
      <c r="O91" s="20"/>
    </row>
    <row r="92" customFormat="false" ht="15" hidden="false" customHeight="false" outlineLevel="0" collapsed="false">
      <c r="A92" s="20"/>
      <c r="B92" s="20"/>
      <c r="C92" s="12"/>
      <c r="D92" s="20"/>
      <c r="E92" s="20"/>
      <c r="F92" s="20"/>
      <c r="G92" s="33"/>
      <c r="H92" s="20"/>
      <c r="I92" s="20"/>
      <c r="J92" s="20"/>
      <c r="K92" s="20"/>
      <c r="L92" s="20"/>
      <c r="M92" s="20"/>
      <c r="N92" s="20"/>
      <c r="O92" s="20"/>
    </row>
    <row r="93" customFormat="false" ht="15" hidden="false" customHeight="false" outlineLevel="0" collapsed="false">
      <c r="A93" s="20"/>
      <c r="B93" s="20"/>
      <c r="C93" s="12"/>
      <c r="D93" s="20"/>
      <c r="E93" s="20"/>
      <c r="F93" s="20"/>
      <c r="G93" s="33"/>
      <c r="H93" s="20"/>
      <c r="I93" s="20"/>
      <c r="J93" s="20"/>
      <c r="K93" s="20"/>
      <c r="L93" s="20"/>
      <c r="M93" s="20"/>
      <c r="N93" s="20"/>
      <c r="O93" s="20"/>
    </row>
    <row r="94" customFormat="false" ht="15" hidden="false" customHeight="false" outlineLevel="0" collapsed="false">
      <c r="A94" s="20"/>
      <c r="B94" s="20"/>
      <c r="C94" s="12"/>
      <c r="D94" s="20"/>
      <c r="E94" s="20"/>
      <c r="F94" s="20"/>
      <c r="G94" s="33"/>
      <c r="H94" s="20"/>
      <c r="I94" s="20"/>
      <c r="J94" s="20"/>
      <c r="K94" s="20"/>
      <c r="L94" s="20"/>
      <c r="M94" s="20"/>
      <c r="N94" s="20"/>
      <c r="O94" s="20"/>
    </row>
    <row r="95" customFormat="false" ht="15" hidden="false" customHeight="false" outlineLevel="0" collapsed="false">
      <c r="A95" s="20"/>
      <c r="B95" s="20"/>
      <c r="C95" s="12"/>
      <c r="D95" s="20"/>
      <c r="E95" s="20"/>
      <c r="F95" s="20"/>
      <c r="G95" s="33"/>
      <c r="H95" s="20"/>
      <c r="I95" s="20"/>
      <c r="J95" s="20"/>
      <c r="K95" s="20"/>
      <c r="L95" s="20"/>
      <c r="M95" s="20"/>
      <c r="N95" s="20"/>
      <c r="O95" s="20"/>
    </row>
    <row r="96" customFormat="false" ht="15" hidden="false" customHeight="false" outlineLevel="0" collapsed="false">
      <c r="A96" s="20"/>
      <c r="B96" s="20"/>
      <c r="C96" s="12"/>
      <c r="D96" s="20"/>
      <c r="E96" s="20"/>
      <c r="F96" s="20"/>
      <c r="G96" s="33"/>
      <c r="H96" s="20"/>
      <c r="I96" s="20"/>
      <c r="J96" s="20"/>
      <c r="K96" s="20"/>
      <c r="L96" s="20"/>
      <c r="M96" s="20"/>
      <c r="N96" s="20"/>
      <c r="O96" s="20"/>
    </row>
    <row r="97" customFormat="false" ht="15" hidden="false" customHeight="false" outlineLevel="0" collapsed="false">
      <c r="A97" s="20"/>
      <c r="B97" s="20"/>
      <c r="C97" s="12"/>
      <c r="D97" s="20"/>
      <c r="E97" s="20"/>
      <c r="F97" s="20"/>
      <c r="G97" s="33"/>
      <c r="H97" s="20"/>
      <c r="I97" s="20"/>
      <c r="J97" s="20"/>
      <c r="K97" s="20"/>
      <c r="L97" s="20"/>
      <c r="M97" s="20"/>
      <c r="N97" s="20"/>
      <c r="O97" s="20"/>
    </row>
    <row r="98" customFormat="false" ht="15" hidden="false" customHeight="false" outlineLevel="0" collapsed="false">
      <c r="A98" s="20"/>
      <c r="B98" s="20"/>
      <c r="C98" s="12"/>
      <c r="D98" s="20"/>
      <c r="E98" s="20"/>
      <c r="F98" s="20"/>
      <c r="G98" s="33"/>
      <c r="H98" s="20"/>
      <c r="I98" s="20"/>
      <c r="J98" s="20"/>
      <c r="K98" s="20"/>
      <c r="L98" s="20"/>
      <c r="M98" s="20"/>
      <c r="N98" s="20"/>
      <c r="O98" s="20"/>
    </row>
    <row r="99" customFormat="false" ht="15" hidden="false" customHeight="false" outlineLevel="0" collapsed="false">
      <c r="A99" s="20"/>
      <c r="B99" s="20"/>
      <c r="C99" s="12"/>
      <c r="D99" s="20"/>
      <c r="E99" s="20"/>
      <c r="F99" s="20"/>
      <c r="G99" s="33"/>
      <c r="H99" s="20"/>
      <c r="I99" s="20"/>
      <c r="J99" s="20"/>
      <c r="K99" s="20"/>
      <c r="L99" s="20"/>
      <c r="M99" s="20"/>
      <c r="N99" s="20"/>
      <c r="O99" s="20"/>
    </row>
    <row r="100" customFormat="false" ht="15" hidden="false" customHeight="false" outlineLevel="0" collapsed="false">
      <c r="A100" s="20"/>
      <c r="B100" s="20"/>
      <c r="C100" s="12"/>
      <c r="D100" s="20"/>
      <c r="E100" s="20"/>
      <c r="F100" s="20"/>
      <c r="G100" s="33"/>
      <c r="H100" s="20"/>
      <c r="I100" s="20"/>
      <c r="J100" s="20"/>
      <c r="K100" s="20"/>
      <c r="L100" s="20"/>
      <c r="M100" s="20"/>
      <c r="N100" s="20"/>
      <c r="O100" s="20"/>
    </row>
    <row r="101" customFormat="false" ht="15" hidden="false" customHeight="false" outlineLevel="0" collapsed="false">
      <c r="A101" s="20"/>
      <c r="B101" s="20"/>
      <c r="C101" s="12"/>
      <c r="D101" s="20"/>
      <c r="E101" s="20"/>
      <c r="F101" s="20"/>
      <c r="G101" s="33"/>
      <c r="H101" s="20"/>
      <c r="I101" s="20"/>
      <c r="J101" s="20"/>
      <c r="K101" s="20"/>
      <c r="L101" s="20"/>
      <c r="M101" s="20"/>
      <c r="N101" s="20"/>
      <c r="O101" s="20"/>
    </row>
    <row r="102" customFormat="false" ht="15" hidden="false" customHeight="false" outlineLevel="0" collapsed="false">
      <c r="A102" s="20"/>
      <c r="B102" s="20"/>
      <c r="C102" s="12"/>
      <c r="D102" s="20"/>
      <c r="E102" s="20"/>
      <c r="F102" s="20"/>
      <c r="G102" s="33"/>
      <c r="H102" s="20"/>
      <c r="I102" s="20"/>
      <c r="J102" s="20"/>
      <c r="K102" s="20"/>
      <c r="L102" s="20"/>
      <c r="M102" s="20"/>
      <c r="N102" s="20"/>
      <c r="O102" s="20"/>
    </row>
    <row r="103" customFormat="false" ht="15" hidden="false" customHeight="false" outlineLevel="0" collapsed="false">
      <c r="A103" s="20"/>
      <c r="B103" s="20"/>
      <c r="C103" s="12"/>
      <c r="D103" s="20"/>
      <c r="E103" s="20"/>
      <c r="F103" s="20"/>
      <c r="G103" s="33"/>
      <c r="H103" s="20"/>
      <c r="I103" s="20"/>
      <c r="J103" s="20"/>
      <c r="K103" s="20"/>
      <c r="L103" s="20"/>
      <c r="M103" s="20"/>
      <c r="N103" s="20"/>
      <c r="O103" s="20"/>
    </row>
    <row r="104" customFormat="false" ht="15" hidden="false" customHeight="false" outlineLevel="0" collapsed="false">
      <c r="A104" s="20"/>
      <c r="B104" s="20"/>
      <c r="C104" s="12"/>
      <c r="D104" s="20"/>
      <c r="E104" s="20"/>
      <c r="F104" s="20"/>
      <c r="G104" s="33"/>
      <c r="H104" s="20"/>
      <c r="I104" s="20"/>
      <c r="J104" s="20"/>
      <c r="K104" s="20"/>
      <c r="L104" s="20"/>
      <c r="M104" s="20"/>
      <c r="N104" s="20"/>
      <c r="O104" s="20"/>
    </row>
    <row r="105" customFormat="false" ht="15" hidden="false" customHeight="false" outlineLevel="0" collapsed="false">
      <c r="A105" s="20"/>
      <c r="B105" s="20"/>
      <c r="C105" s="12"/>
      <c r="D105" s="20"/>
      <c r="E105" s="20"/>
      <c r="F105" s="20"/>
      <c r="G105" s="33"/>
      <c r="H105" s="20"/>
      <c r="I105" s="20"/>
      <c r="J105" s="20"/>
      <c r="K105" s="20"/>
      <c r="L105" s="20"/>
      <c r="M105" s="20"/>
      <c r="N105" s="20"/>
      <c r="O105" s="20"/>
    </row>
    <row r="106" customFormat="false" ht="15" hidden="false" customHeight="false" outlineLevel="0" collapsed="false">
      <c r="A106" s="20"/>
      <c r="B106" s="20"/>
      <c r="C106" s="12"/>
      <c r="D106" s="20"/>
      <c r="E106" s="20"/>
      <c r="F106" s="20"/>
      <c r="G106" s="33"/>
      <c r="H106" s="20"/>
      <c r="I106" s="20"/>
      <c r="J106" s="20"/>
      <c r="K106" s="20"/>
      <c r="L106" s="20"/>
      <c r="M106" s="20"/>
      <c r="N106" s="20"/>
      <c r="O106" s="20"/>
    </row>
    <row r="107" customFormat="false" ht="15" hidden="false" customHeight="false" outlineLevel="0" collapsed="false">
      <c r="A107" s="20"/>
      <c r="B107" s="20"/>
      <c r="C107" s="12"/>
      <c r="D107" s="20"/>
      <c r="E107" s="20"/>
      <c r="F107" s="20"/>
      <c r="G107" s="33"/>
      <c r="H107" s="20"/>
      <c r="I107" s="20"/>
      <c r="J107" s="20"/>
      <c r="K107" s="20"/>
      <c r="L107" s="20"/>
      <c r="M107" s="20"/>
      <c r="N107" s="20"/>
      <c r="O107" s="20"/>
    </row>
    <row r="108" customFormat="false" ht="15" hidden="false" customHeight="false" outlineLevel="0" collapsed="false">
      <c r="A108" s="20"/>
      <c r="B108" s="20"/>
      <c r="C108" s="12"/>
      <c r="D108" s="20"/>
      <c r="E108" s="20"/>
      <c r="F108" s="20"/>
      <c r="G108" s="33"/>
      <c r="H108" s="20"/>
      <c r="I108" s="20"/>
      <c r="J108" s="20"/>
      <c r="K108" s="20"/>
      <c r="L108" s="20"/>
      <c r="M108" s="20"/>
      <c r="N108" s="20"/>
      <c r="O108" s="20"/>
    </row>
    <row r="109" customFormat="false" ht="15" hidden="false" customHeight="false" outlineLevel="0" collapsed="false">
      <c r="A109" s="20"/>
      <c r="B109" s="20"/>
      <c r="C109" s="12"/>
      <c r="D109" s="20"/>
      <c r="E109" s="20"/>
      <c r="F109" s="20"/>
      <c r="G109" s="33"/>
      <c r="H109" s="20"/>
      <c r="I109" s="20"/>
      <c r="J109" s="20"/>
      <c r="K109" s="20"/>
      <c r="L109" s="20"/>
      <c r="M109" s="20"/>
      <c r="N109" s="20"/>
      <c r="O109" s="20"/>
    </row>
    <row r="110" customFormat="false" ht="15" hidden="false" customHeight="false" outlineLevel="0" collapsed="false">
      <c r="A110" s="20"/>
      <c r="B110" s="20"/>
      <c r="C110" s="12"/>
      <c r="D110" s="20"/>
      <c r="E110" s="20"/>
      <c r="F110" s="20"/>
      <c r="G110" s="33"/>
      <c r="H110" s="20"/>
      <c r="I110" s="20"/>
      <c r="J110" s="20"/>
      <c r="K110" s="20"/>
      <c r="L110" s="20"/>
      <c r="M110" s="20"/>
      <c r="N110" s="20"/>
      <c r="O110" s="20"/>
    </row>
    <row r="111" customFormat="false" ht="15" hidden="false" customHeight="false" outlineLevel="0" collapsed="false">
      <c r="A111" s="20"/>
      <c r="B111" s="20"/>
      <c r="C111" s="12"/>
      <c r="D111" s="20"/>
      <c r="E111" s="20"/>
      <c r="F111" s="20"/>
      <c r="G111" s="33"/>
      <c r="H111" s="20"/>
      <c r="I111" s="20"/>
      <c r="J111" s="20"/>
      <c r="K111" s="20"/>
      <c r="L111" s="20"/>
      <c r="M111" s="20"/>
      <c r="N111" s="20"/>
      <c r="O111" s="20"/>
    </row>
    <row r="112" customFormat="false" ht="15" hidden="false" customHeight="false" outlineLevel="0" collapsed="false">
      <c r="A112" s="20"/>
      <c r="B112" s="20"/>
      <c r="C112" s="12"/>
      <c r="D112" s="20"/>
      <c r="E112" s="20"/>
      <c r="F112" s="20"/>
      <c r="G112" s="33"/>
      <c r="H112" s="20"/>
      <c r="I112" s="20"/>
      <c r="J112" s="20"/>
      <c r="K112" s="20"/>
      <c r="L112" s="20"/>
      <c r="M112" s="20"/>
      <c r="N112" s="20"/>
      <c r="O112" s="20"/>
    </row>
    <row r="113" customFormat="false" ht="15" hidden="false" customHeight="false" outlineLevel="0" collapsed="false">
      <c r="A113" s="20"/>
      <c r="B113" s="20"/>
      <c r="C113" s="12"/>
      <c r="D113" s="20"/>
      <c r="E113" s="20"/>
      <c r="F113" s="20"/>
      <c r="G113" s="33"/>
      <c r="H113" s="20"/>
      <c r="I113" s="20"/>
      <c r="J113" s="20"/>
      <c r="K113" s="20"/>
      <c r="L113" s="20"/>
      <c r="M113" s="20"/>
      <c r="N113" s="20"/>
      <c r="O113" s="20"/>
    </row>
    <row r="114" customFormat="false" ht="15" hidden="false" customHeight="false" outlineLevel="0" collapsed="false">
      <c r="A114" s="20"/>
      <c r="B114" s="20"/>
      <c r="C114" s="12"/>
      <c r="D114" s="20"/>
      <c r="E114" s="20"/>
      <c r="F114" s="20"/>
      <c r="G114" s="33"/>
      <c r="H114" s="20"/>
      <c r="I114" s="20"/>
      <c r="J114" s="20"/>
      <c r="K114" s="20"/>
      <c r="L114" s="20"/>
      <c r="M114" s="20"/>
      <c r="N114" s="20"/>
      <c r="O114" s="20"/>
    </row>
    <row r="184" s="20" customFormat="true" ht="15" hidden="false" customHeight="false" outlineLevel="0" collapsed="false">
      <c r="A184" s="1"/>
      <c r="B184" s="1"/>
      <c r="C184" s="2"/>
      <c r="D184" s="1"/>
      <c r="E184" s="1"/>
      <c r="F184" s="1"/>
      <c r="G184" s="3"/>
      <c r="H184" s="1"/>
      <c r="I184" s="1"/>
      <c r="J184" s="1"/>
      <c r="K184" s="1"/>
      <c r="L184" s="1"/>
      <c r="M184" s="1"/>
      <c r="N184" s="1"/>
      <c r="O184" s="1"/>
    </row>
    <row r="185" s="20" customFormat="true" ht="15" hidden="false" customHeight="false" outlineLevel="0" collapsed="false">
      <c r="A185" s="1"/>
      <c r="B185" s="1"/>
      <c r="C185" s="2"/>
      <c r="D185" s="1"/>
      <c r="E185" s="1"/>
      <c r="F185" s="1"/>
      <c r="G185" s="3"/>
      <c r="H185" s="1"/>
      <c r="I185" s="1"/>
      <c r="J185" s="1"/>
      <c r="K185" s="1"/>
      <c r="L185" s="1"/>
      <c r="M185" s="1"/>
      <c r="N185" s="1"/>
      <c r="O185" s="1"/>
    </row>
    <row r="186" s="20" customFormat="true" ht="15" hidden="false" customHeight="false" outlineLevel="0" collapsed="false">
      <c r="A186" s="1"/>
      <c r="B186" s="1"/>
      <c r="C186" s="2"/>
      <c r="D186" s="1"/>
      <c r="E186" s="1"/>
      <c r="F186" s="1"/>
      <c r="G186" s="3"/>
      <c r="H186" s="1"/>
      <c r="I186" s="1"/>
      <c r="J186" s="1"/>
      <c r="K186" s="1"/>
      <c r="L186" s="1"/>
      <c r="M186" s="1"/>
      <c r="N186" s="1"/>
      <c r="O186" s="1"/>
    </row>
    <row r="187" s="20" customFormat="true" ht="15" hidden="false" customHeight="false" outlineLevel="0" collapsed="false">
      <c r="A187" s="1"/>
      <c r="B187" s="1"/>
      <c r="C187" s="2"/>
      <c r="D187" s="1"/>
      <c r="E187" s="1"/>
      <c r="F187" s="1"/>
      <c r="G187" s="3"/>
      <c r="H187" s="1"/>
      <c r="I187" s="1"/>
      <c r="J187" s="1"/>
      <c r="K187" s="1"/>
      <c r="L187" s="1"/>
      <c r="M187" s="1"/>
      <c r="N187" s="1"/>
      <c r="O187" s="1"/>
    </row>
    <row r="188" s="20" customFormat="true" ht="15" hidden="false" customHeight="false" outlineLevel="0" collapsed="false">
      <c r="A188" s="1"/>
      <c r="B188" s="1"/>
      <c r="C188" s="2"/>
      <c r="D188" s="1"/>
      <c r="E188" s="1"/>
      <c r="F188" s="1"/>
      <c r="G188" s="3"/>
      <c r="H188" s="1"/>
      <c r="I188" s="1"/>
      <c r="J188" s="1"/>
      <c r="K188" s="1"/>
      <c r="L188" s="1"/>
      <c r="M188" s="1"/>
      <c r="N188" s="1"/>
      <c r="O188" s="1"/>
    </row>
    <row r="189" s="20" customFormat="true" ht="15" hidden="false" customHeight="false" outlineLevel="0" collapsed="false">
      <c r="A189" s="1"/>
      <c r="B189" s="1"/>
      <c r="C189" s="2"/>
      <c r="D189" s="1"/>
      <c r="E189" s="1"/>
      <c r="F189" s="1"/>
      <c r="G189" s="3"/>
      <c r="H189" s="1"/>
      <c r="I189" s="1"/>
      <c r="J189" s="1"/>
      <c r="K189" s="1"/>
      <c r="L189" s="1"/>
      <c r="M189" s="1"/>
      <c r="N189" s="1"/>
      <c r="O189" s="1"/>
    </row>
    <row r="190" s="20" customFormat="true" ht="15" hidden="false" customHeight="false" outlineLevel="0" collapsed="false">
      <c r="A190" s="1"/>
      <c r="B190" s="1"/>
      <c r="C190" s="2"/>
      <c r="D190" s="1"/>
      <c r="E190" s="1"/>
      <c r="F190" s="1"/>
      <c r="G190" s="3"/>
      <c r="H190" s="1"/>
      <c r="I190" s="1"/>
      <c r="J190" s="1"/>
      <c r="K190" s="1"/>
      <c r="L190" s="1"/>
      <c r="M190" s="1"/>
      <c r="N190" s="1"/>
      <c r="O190" s="1"/>
    </row>
    <row r="191" s="20" customFormat="true" ht="15" hidden="false" customHeight="false" outlineLevel="0" collapsed="false">
      <c r="A191" s="1"/>
      <c r="B191" s="1"/>
      <c r="C191" s="2"/>
      <c r="D191" s="1"/>
      <c r="E191" s="1"/>
      <c r="F191" s="1"/>
      <c r="G191" s="3"/>
      <c r="H191" s="1"/>
      <c r="I191" s="1"/>
      <c r="J191" s="1"/>
      <c r="K191" s="1"/>
      <c r="L191" s="1"/>
      <c r="M191" s="1"/>
      <c r="N191" s="1"/>
      <c r="O191" s="1"/>
    </row>
    <row r="192" s="20" customFormat="true" ht="15" hidden="false" customHeight="false" outlineLevel="0" collapsed="false">
      <c r="A192" s="1"/>
      <c r="B192" s="1"/>
      <c r="C192" s="2"/>
      <c r="D192" s="1"/>
      <c r="E192" s="1"/>
      <c r="F192" s="1"/>
      <c r="G192" s="3"/>
      <c r="H192" s="1"/>
      <c r="I192" s="1"/>
      <c r="J192" s="1"/>
      <c r="K192" s="1"/>
      <c r="L192" s="1"/>
      <c r="M192" s="1"/>
      <c r="N192" s="1"/>
      <c r="O192" s="1"/>
    </row>
    <row r="193" s="20" customFormat="true" ht="15" hidden="false" customHeight="false" outlineLevel="0" collapsed="false">
      <c r="A193" s="1"/>
      <c r="B193" s="1"/>
      <c r="C193" s="2"/>
      <c r="D193" s="1"/>
      <c r="E193" s="1"/>
      <c r="F193" s="1"/>
      <c r="G193" s="3"/>
      <c r="H193" s="1"/>
      <c r="I193" s="1"/>
      <c r="J193" s="1"/>
      <c r="K193" s="1"/>
      <c r="L193" s="1"/>
      <c r="M193" s="1"/>
      <c r="N193" s="1"/>
      <c r="O193" s="1"/>
    </row>
    <row r="194" s="20" customFormat="true" ht="15" hidden="false" customHeight="false" outlineLevel="0" collapsed="false">
      <c r="A194" s="1"/>
      <c r="B194" s="1"/>
      <c r="C194" s="2"/>
      <c r="D194" s="1"/>
      <c r="E194" s="1"/>
      <c r="F194" s="1"/>
      <c r="G194" s="3"/>
      <c r="H194" s="1"/>
      <c r="I194" s="1"/>
      <c r="J194" s="1"/>
      <c r="K194" s="1"/>
      <c r="L194" s="1"/>
      <c r="M194" s="1"/>
      <c r="N194" s="1"/>
      <c r="O194" s="1"/>
    </row>
    <row r="195" s="20" customFormat="true" ht="15" hidden="false" customHeight="false" outlineLevel="0" collapsed="false">
      <c r="A195" s="1"/>
      <c r="B195" s="1"/>
      <c r="C195" s="2"/>
      <c r="D195" s="1"/>
      <c r="E195" s="1"/>
      <c r="F195" s="1"/>
      <c r="G195" s="3"/>
      <c r="H195" s="1"/>
      <c r="I195" s="1"/>
      <c r="J195" s="1"/>
      <c r="K195" s="1"/>
      <c r="L195" s="1"/>
      <c r="M195" s="1"/>
      <c r="N195" s="1"/>
      <c r="O195" s="1"/>
    </row>
    <row r="196" s="20" customFormat="true" ht="15" hidden="false" customHeight="false" outlineLevel="0" collapsed="false">
      <c r="A196" s="1"/>
      <c r="B196" s="1"/>
      <c r="C196" s="2"/>
      <c r="D196" s="1"/>
      <c r="E196" s="1"/>
      <c r="F196" s="1"/>
      <c r="G196" s="3"/>
      <c r="H196" s="1"/>
      <c r="I196" s="1"/>
      <c r="J196" s="1"/>
      <c r="K196" s="1"/>
      <c r="L196" s="1"/>
      <c r="M196" s="1"/>
      <c r="N196" s="1"/>
      <c r="O196" s="1"/>
    </row>
    <row r="197" s="20" customFormat="true" ht="15" hidden="false" customHeight="false" outlineLevel="0" collapsed="false">
      <c r="A197" s="1"/>
      <c r="B197" s="1"/>
      <c r="C197" s="2"/>
      <c r="D197" s="1"/>
      <c r="E197" s="1"/>
      <c r="F197" s="1"/>
      <c r="G197" s="3"/>
      <c r="H197" s="1"/>
      <c r="I197" s="1"/>
      <c r="J197" s="1"/>
      <c r="K197" s="1"/>
      <c r="L197" s="1"/>
      <c r="M197" s="1"/>
      <c r="N197" s="1"/>
      <c r="O197" s="1"/>
    </row>
    <row r="198" s="20" customFormat="true" ht="15" hidden="false" customHeight="false" outlineLevel="0" collapsed="false">
      <c r="A198" s="1"/>
      <c r="B198" s="1"/>
      <c r="C198" s="2"/>
      <c r="D198" s="1"/>
      <c r="E198" s="1"/>
      <c r="F198" s="1"/>
      <c r="G198" s="3"/>
      <c r="H198" s="1"/>
      <c r="I198" s="1"/>
      <c r="J198" s="1"/>
      <c r="K198" s="1"/>
      <c r="L198" s="1"/>
      <c r="M198" s="1"/>
      <c r="N198" s="1"/>
      <c r="O198" s="1"/>
    </row>
    <row r="199" s="20" customFormat="true" ht="15" hidden="false" customHeight="false" outlineLevel="0" collapsed="false">
      <c r="A199" s="1"/>
      <c r="B199" s="1"/>
      <c r="C199" s="2"/>
      <c r="D199" s="1"/>
      <c r="E199" s="1"/>
      <c r="F199" s="1"/>
      <c r="G199" s="3"/>
      <c r="H199" s="1"/>
      <c r="I199" s="1"/>
      <c r="J199" s="1"/>
      <c r="K199" s="1"/>
      <c r="L199" s="1"/>
      <c r="M199" s="1"/>
      <c r="N199" s="1"/>
      <c r="O199" s="1"/>
    </row>
    <row r="200" s="20" customFormat="true" ht="15" hidden="false" customHeight="false" outlineLevel="0" collapsed="false">
      <c r="A200" s="1"/>
      <c r="B200" s="1"/>
      <c r="C200" s="2"/>
      <c r="D200" s="1"/>
      <c r="E200" s="1"/>
      <c r="F200" s="1"/>
      <c r="G200" s="3"/>
      <c r="H200" s="1"/>
      <c r="I200" s="1"/>
      <c r="J200" s="1"/>
      <c r="K200" s="1"/>
      <c r="L200" s="1"/>
      <c r="M200" s="1"/>
      <c r="N200" s="1"/>
      <c r="O200" s="1"/>
    </row>
    <row r="201" s="20" customFormat="true" ht="15" hidden="false" customHeight="false" outlineLevel="0" collapsed="false">
      <c r="A201" s="1"/>
      <c r="B201" s="1"/>
      <c r="C201" s="2"/>
      <c r="D201" s="1"/>
      <c r="E201" s="1"/>
      <c r="F201" s="1"/>
      <c r="G201" s="3"/>
      <c r="H201" s="1"/>
      <c r="I201" s="1"/>
      <c r="J201" s="1"/>
      <c r="K201" s="1"/>
      <c r="L201" s="1"/>
      <c r="M201" s="1"/>
      <c r="N201" s="1"/>
      <c r="O201" s="1"/>
    </row>
    <row r="202" s="20" customFormat="true" ht="15" hidden="false" customHeight="false" outlineLevel="0" collapsed="false">
      <c r="A202" s="1"/>
      <c r="B202" s="1"/>
      <c r="C202" s="2"/>
      <c r="D202" s="1"/>
      <c r="E202" s="1"/>
      <c r="F202" s="1"/>
      <c r="G202" s="3"/>
      <c r="H202" s="1"/>
      <c r="I202" s="1"/>
      <c r="J202" s="1"/>
      <c r="K202" s="1"/>
      <c r="L202" s="1"/>
      <c r="M202" s="1"/>
      <c r="N202" s="1"/>
      <c r="O202" s="1"/>
    </row>
    <row r="203" s="20" customFormat="true" ht="15" hidden="false" customHeight="false" outlineLevel="0" collapsed="false">
      <c r="A203" s="1"/>
      <c r="B203" s="1"/>
      <c r="C203" s="2"/>
      <c r="D203" s="1"/>
      <c r="E203" s="1"/>
      <c r="F203" s="1"/>
      <c r="G203" s="3"/>
      <c r="H203" s="1"/>
      <c r="I203" s="1"/>
      <c r="J203" s="1"/>
      <c r="K203" s="1"/>
      <c r="L203" s="1"/>
      <c r="M203" s="1"/>
      <c r="N203" s="1"/>
      <c r="O203" s="1"/>
    </row>
    <row r="204" s="20" customFormat="true" ht="15" hidden="false" customHeight="false" outlineLevel="0" collapsed="false">
      <c r="A204" s="1"/>
      <c r="B204" s="1"/>
      <c r="C204" s="2"/>
      <c r="D204" s="1"/>
      <c r="E204" s="1"/>
      <c r="F204" s="1"/>
      <c r="G204" s="3"/>
      <c r="H204" s="1"/>
      <c r="I204" s="1"/>
      <c r="J204" s="1"/>
      <c r="K204" s="1"/>
      <c r="L204" s="1"/>
      <c r="M204" s="1"/>
      <c r="N204" s="1"/>
      <c r="O204" s="1"/>
    </row>
    <row r="205" s="20" customFormat="true" ht="15" hidden="false" customHeight="false" outlineLevel="0" collapsed="false">
      <c r="A205" s="1"/>
      <c r="B205" s="1"/>
      <c r="C205" s="2"/>
      <c r="D205" s="1"/>
      <c r="E205" s="1"/>
      <c r="F205" s="1"/>
      <c r="G205" s="3"/>
      <c r="H205" s="1"/>
      <c r="I205" s="1"/>
      <c r="J205" s="1"/>
      <c r="K205" s="1"/>
      <c r="L205" s="1"/>
      <c r="M205" s="1"/>
      <c r="N205" s="1"/>
      <c r="O205" s="1"/>
    </row>
    <row r="206" s="20" customFormat="true" ht="15" hidden="false" customHeight="false" outlineLevel="0" collapsed="false">
      <c r="A206" s="1"/>
      <c r="B206" s="1"/>
      <c r="C206" s="2"/>
      <c r="D206" s="1"/>
      <c r="E206" s="1"/>
      <c r="F206" s="1"/>
      <c r="G206" s="3"/>
      <c r="H206" s="1"/>
      <c r="I206" s="1"/>
      <c r="J206" s="1"/>
      <c r="K206" s="1"/>
      <c r="L206" s="1"/>
      <c r="M206" s="1"/>
      <c r="N206" s="1"/>
      <c r="O206" s="1"/>
    </row>
    <row r="207" s="20" customFormat="true" ht="15" hidden="false" customHeight="false" outlineLevel="0" collapsed="false">
      <c r="A207" s="1"/>
      <c r="B207" s="1"/>
      <c r="C207" s="2"/>
      <c r="D207" s="1"/>
      <c r="E207" s="1"/>
      <c r="F207" s="1"/>
      <c r="G207" s="3"/>
      <c r="H207" s="1"/>
      <c r="I207" s="1"/>
      <c r="J207" s="1"/>
      <c r="K207" s="1"/>
      <c r="L207" s="1"/>
      <c r="M207" s="1"/>
      <c r="N207" s="1"/>
      <c r="O207" s="1"/>
    </row>
    <row r="208" s="20" customFormat="true" ht="15" hidden="false" customHeight="false" outlineLevel="0" collapsed="false">
      <c r="A208" s="1"/>
      <c r="B208" s="1"/>
      <c r="C208" s="2"/>
      <c r="D208" s="1"/>
      <c r="E208" s="1"/>
      <c r="F208" s="1"/>
      <c r="G208" s="3"/>
      <c r="H208" s="1"/>
      <c r="I208" s="1"/>
      <c r="J208" s="1"/>
      <c r="K208" s="1"/>
      <c r="L208" s="1"/>
      <c r="M208" s="1"/>
      <c r="N208" s="1"/>
      <c r="O208" s="1"/>
    </row>
    <row r="209" s="20" customFormat="true" ht="15" hidden="false" customHeight="false" outlineLevel="0" collapsed="false">
      <c r="A209" s="1"/>
      <c r="B209" s="1"/>
      <c r="C209" s="2"/>
      <c r="D209" s="1"/>
      <c r="E209" s="1"/>
      <c r="F209" s="1"/>
      <c r="G209" s="3"/>
      <c r="H209" s="1"/>
      <c r="I209" s="1"/>
      <c r="J209" s="1"/>
      <c r="K209" s="1"/>
      <c r="L209" s="1"/>
      <c r="M209" s="1"/>
      <c r="N209" s="1"/>
      <c r="O209" s="1"/>
    </row>
    <row r="210" s="20" customFormat="true" ht="15" hidden="false" customHeight="false" outlineLevel="0" collapsed="false">
      <c r="A210" s="1"/>
      <c r="B210" s="1"/>
      <c r="C210" s="2"/>
      <c r="D210" s="1"/>
      <c r="E210" s="1"/>
      <c r="F210" s="1"/>
      <c r="G210" s="3"/>
      <c r="H210" s="1"/>
      <c r="I210" s="1"/>
      <c r="J210" s="1"/>
      <c r="K210" s="1"/>
      <c r="L210" s="1"/>
      <c r="M210" s="1"/>
      <c r="N210" s="1"/>
      <c r="O210" s="1"/>
    </row>
    <row r="211" s="20" customFormat="true" ht="15" hidden="false" customHeight="false" outlineLevel="0" collapsed="false">
      <c r="A211" s="1"/>
      <c r="B211" s="1"/>
      <c r="C211" s="2"/>
      <c r="D211" s="1"/>
      <c r="E211" s="1"/>
      <c r="F211" s="1"/>
      <c r="G211" s="3"/>
      <c r="H211" s="1"/>
      <c r="I211" s="1"/>
      <c r="J211" s="1"/>
      <c r="K211" s="1"/>
      <c r="L211" s="1"/>
      <c r="M211" s="1"/>
      <c r="N211" s="1"/>
      <c r="O211" s="1"/>
    </row>
    <row r="212" s="20" customFormat="true" ht="15" hidden="false" customHeight="false" outlineLevel="0" collapsed="false">
      <c r="A212" s="1"/>
      <c r="B212" s="1"/>
      <c r="C212" s="2"/>
      <c r="D212" s="1"/>
      <c r="E212" s="1"/>
      <c r="F212" s="1"/>
      <c r="G212" s="3"/>
      <c r="H212" s="1"/>
      <c r="I212" s="1"/>
      <c r="J212" s="1"/>
      <c r="K212" s="1"/>
      <c r="L212" s="1"/>
      <c r="M212" s="1"/>
      <c r="N212" s="1"/>
      <c r="O212" s="1"/>
    </row>
    <row r="213" s="20" customFormat="true" ht="15" hidden="false" customHeight="false" outlineLevel="0" collapsed="false">
      <c r="A213" s="1"/>
      <c r="B213" s="1"/>
      <c r="C213" s="2"/>
      <c r="D213" s="1"/>
      <c r="E213" s="1"/>
      <c r="F213" s="1"/>
      <c r="G213" s="3"/>
      <c r="H213" s="1"/>
      <c r="I213" s="1"/>
      <c r="J213" s="1"/>
      <c r="K213" s="1"/>
      <c r="L213" s="1"/>
      <c r="M213" s="1"/>
      <c r="N213" s="1"/>
      <c r="O213" s="1"/>
    </row>
    <row r="214" s="20" customFormat="true" ht="15" hidden="false" customHeight="false" outlineLevel="0" collapsed="false">
      <c r="A214" s="1"/>
      <c r="B214" s="1"/>
      <c r="C214" s="2"/>
      <c r="D214" s="1"/>
      <c r="E214" s="1"/>
      <c r="F214" s="1"/>
      <c r="G214" s="3"/>
      <c r="H214" s="1"/>
      <c r="I214" s="1"/>
      <c r="J214" s="1"/>
      <c r="K214" s="1"/>
      <c r="L214" s="1"/>
      <c r="M214" s="1"/>
      <c r="N214" s="1"/>
      <c r="O214" s="1"/>
    </row>
    <row r="215" s="20" customFormat="true" ht="15" hidden="false" customHeight="false" outlineLevel="0" collapsed="false">
      <c r="A215" s="1"/>
      <c r="B215" s="1"/>
      <c r="C215" s="2"/>
      <c r="D215" s="1"/>
      <c r="E215" s="1"/>
      <c r="F215" s="1"/>
      <c r="G215" s="3"/>
      <c r="H215" s="1"/>
      <c r="I215" s="1"/>
      <c r="J215" s="1"/>
      <c r="K215" s="1"/>
      <c r="L215" s="1"/>
      <c r="M215" s="1"/>
      <c r="N215" s="1"/>
      <c r="O215" s="1"/>
    </row>
    <row r="216" s="20" customFormat="true" ht="15" hidden="false" customHeight="false" outlineLevel="0" collapsed="false">
      <c r="A216" s="1"/>
      <c r="B216" s="1"/>
      <c r="C216" s="2"/>
      <c r="D216" s="1"/>
      <c r="E216" s="1"/>
      <c r="F216" s="1"/>
      <c r="G216" s="3"/>
      <c r="H216" s="1"/>
      <c r="I216" s="1"/>
      <c r="J216" s="1"/>
      <c r="K216" s="1"/>
      <c r="L216" s="1"/>
      <c r="M216" s="1"/>
      <c r="N216" s="1"/>
      <c r="O216" s="1"/>
    </row>
    <row r="217" s="20" customFormat="true" ht="15" hidden="false" customHeight="false" outlineLevel="0" collapsed="false">
      <c r="A217" s="1"/>
      <c r="B217" s="1"/>
      <c r="C217" s="2"/>
      <c r="D217" s="1"/>
      <c r="E217" s="1"/>
      <c r="F217" s="1"/>
      <c r="G217" s="3"/>
      <c r="H217" s="1"/>
      <c r="I217" s="1"/>
      <c r="J217" s="1"/>
      <c r="K217" s="1"/>
      <c r="L217" s="1"/>
      <c r="M217" s="1"/>
      <c r="N217" s="1"/>
      <c r="O217" s="1"/>
    </row>
    <row r="218" s="20" customFormat="true" ht="15" hidden="false" customHeight="false" outlineLevel="0" collapsed="false">
      <c r="A218" s="1"/>
      <c r="B218" s="1"/>
      <c r="C218" s="2"/>
      <c r="D218" s="1"/>
      <c r="E218" s="1"/>
      <c r="F218" s="1"/>
      <c r="G218" s="3"/>
      <c r="H218" s="1"/>
      <c r="I218" s="1"/>
      <c r="J218" s="1"/>
      <c r="K218" s="1"/>
      <c r="L218" s="1"/>
      <c r="M218" s="1"/>
      <c r="N218" s="1"/>
      <c r="O218" s="1"/>
    </row>
    <row r="219" s="20" customFormat="true" ht="15" hidden="false" customHeight="false" outlineLevel="0" collapsed="false">
      <c r="A219" s="1"/>
      <c r="B219" s="1"/>
      <c r="C219" s="2"/>
      <c r="D219" s="1"/>
      <c r="E219" s="1"/>
      <c r="F219" s="1"/>
      <c r="G219" s="3"/>
      <c r="H219" s="1"/>
      <c r="I219" s="1"/>
      <c r="J219" s="1"/>
      <c r="K219" s="1"/>
      <c r="L219" s="1"/>
      <c r="M219" s="1"/>
      <c r="N219" s="1"/>
      <c r="O219" s="1"/>
    </row>
    <row r="220" s="20" customFormat="true" ht="15" hidden="false" customHeight="false" outlineLevel="0" collapsed="false">
      <c r="A220" s="1"/>
      <c r="B220" s="1"/>
      <c r="C220" s="2"/>
      <c r="D220" s="1"/>
      <c r="E220" s="1"/>
      <c r="F220" s="1"/>
      <c r="G220" s="3"/>
      <c r="H220" s="1"/>
      <c r="I220" s="1"/>
      <c r="J220" s="1"/>
      <c r="K220" s="1"/>
      <c r="L220" s="1"/>
      <c r="M220" s="1"/>
      <c r="N220" s="1"/>
      <c r="O220" s="1"/>
    </row>
    <row r="221" s="20" customFormat="true" ht="15" hidden="false" customHeight="false" outlineLevel="0" collapsed="false">
      <c r="A221" s="1"/>
      <c r="B221" s="1"/>
      <c r="C221" s="2"/>
      <c r="D221" s="1"/>
      <c r="E221" s="1"/>
      <c r="F221" s="1"/>
      <c r="G221" s="3"/>
      <c r="H221" s="1"/>
      <c r="I221" s="1"/>
      <c r="J221" s="1"/>
      <c r="K221" s="1"/>
      <c r="L221" s="1"/>
      <c r="M221" s="1"/>
      <c r="N221" s="1"/>
      <c r="O221" s="1"/>
    </row>
    <row r="222" s="20" customFormat="true" ht="15" hidden="false" customHeight="false" outlineLevel="0" collapsed="false">
      <c r="A222" s="1"/>
      <c r="B222" s="1"/>
      <c r="C222" s="2"/>
      <c r="D222" s="1"/>
      <c r="E222" s="1"/>
      <c r="F222" s="1"/>
      <c r="G222" s="3"/>
      <c r="H222" s="1"/>
      <c r="I222" s="1"/>
      <c r="J222" s="1"/>
      <c r="K222" s="1"/>
      <c r="L222" s="1"/>
      <c r="M222" s="1"/>
      <c r="N222" s="1"/>
      <c r="O222" s="1"/>
    </row>
    <row r="223" s="20" customFormat="true" ht="15" hidden="false" customHeight="false" outlineLevel="0" collapsed="false">
      <c r="A223" s="1"/>
      <c r="B223" s="1"/>
      <c r="C223" s="2"/>
      <c r="D223" s="1"/>
      <c r="E223" s="1"/>
      <c r="F223" s="1"/>
      <c r="G223" s="3"/>
      <c r="H223" s="1"/>
      <c r="I223" s="1"/>
      <c r="J223" s="1"/>
      <c r="K223" s="1"/>
      <c r="L223" s="1"/>
      <c r="M223" s="1"/>
      <c r="N223" s="1"/>
      <c r="O223" s="1"/>
    </row>
    <row r="224" s="20" customFormat="true" ht="15" hidden="false" customHeight="false" outlineLevel="0" collapsed="false">
      <c r="A224" s="1"/>
      <c r="B224" s="1"/>
      <c r="C224" s="2"/>
      <c r="D224" s="1"/>
      <c r="E224" s="1"/>
      <c r="F224" s="1"/>
      <c r="G224" s="3"/>
      <c r="H224" s="1"/>
      <c r="I224" s="1"/>
      <c r="J224" s="1"/>
      <c r="K224" s="1"/>
      <c r="L224" s="1"/>
      <c r="M224" s="1"/>
      <c r="N224" s="1"/>
      <c r="O224" s="1"/>
    </row>
    <row r="225" s="20" customFormat="true" ht="15" hidden="false" customHeight="false" outlineLevel="0" collapsed="false">
      <c r="A225" s="1"/>
      <c r="B225" s="1"/>
      <c r="C225" s="2"/>
      <c r="D225" s="1"/>
      <c r="E225" s="1"/>
      <c r="F225" s="1"/>
      <c r="G225" s="3"/>
      <c r="H225" s="1"/>
      <c r="I225" s="1"/>
      <c r="J225" s="1"/>
      <c r="K225" s="1"/>
      <c r="L225" s="1"/>
      <c r="M225" s="1"/>
      <c r="N225" s="1"/>
      <c r="O225" s="1"/>
    </row>
    <row r="226" s="20" customFormat="true" ht="15" hidden="false" customHeight="false" outlineLevel="0" collapsed="false">
      <c r="A226" s="1"/>
      <c r="B226" s="1"/>
      <c r="C226" s="2"/>
      <c r="D226" s="1"/>
      <c r="E226" s="1"/>
      <c r="F226" s="1"/>
      <c r="G226" s="3"/>
      <c r="H226" s="1"/>
      <c r="I226" s="1"/>
      <c r="J226" s="1"/>
      <c r="K226" s="1"/>
      <c r="L226" s="1"/>
      <c r="M226" s="1"/>
      <c r="N226" s="1"/>
      <c r="O226" s="1"/>
    </row>
    <row r="227" s="20" customFormat="true" ht="15" hidden="false" customHeight="false" outlineLevel="0" collapsed="false">
      <c r="A227" s="1"/>
      <c r="B227" s="1"/>
      <c r="C227" s="2"/>
      <c r="D227" s="1"/>
      <c r="E227" s="1"/>
      <c r="F227" s="1"/>
      <c r="G227" s="3"/>
      <c r="H227" s="1"/>
      <c r="I227" s="1"/>
      <c r="J227" s="1"/>
      <c r="K227" s="1"/>
      <c r="L227" s="1"/>
      <c r="M227" s="1"/>
      <c r="N227" s="1"/>
      <c r="O227" s="1"/>
    </row>
    <row r="228" s="20" customFormat="true" ht="15" hidden="false" customHeight="false" outlineLevel="0" collapsed="false">
      <c r="A228" s="1"/>
      <c r="B228" s="1"/>
      <c r="C228" s="2"/>
      <c r="D228" s="1"/>
      <c r="E228" s="1"/>
      <c r="F228" s="1"/>
      <c r="G228" s="3"/>
      <c r="H228" s="1"/>
      <c r="I228" s="1"/>
      <c r="J228" s="1"/>
      <c r="K228" s="1"/>
      <c r="L228" s="1"/>
      <c r="M228" s="1"/>
      <c r="N228" s="1"/>
      <c r="O228" s="1"/>
    </row>
    <row r="229" s="20" customFormat="true" ht="15" hidden="false" customHeight="false" outlineLevel="0" collapsed="false">
      <c r="A229" s="1"/>
      <c r="B229" s="1"/>
      <c r="C229" s="2"/>
      <c r="D229" s="1"/>
      <c r="E229" s="1"/>
      <c r="F229" s="1"/>
      <c r="G229" s="3"/>
      <c r="H229" s="1"/>
      <c r="I229" s="1"/>
      <c r="J229" s="1"/>
      <c r="K229" s="1"/>
      <c r="L229" s="1"/>
      <c r="M229" s="1"/>
      <c r="N229" s="1"/>
      <c r="O229" s="1"/>
    </row>
    <row r="230" s="20" customFormat="true" ht="15" hidden="false" customHeight="false" outlineLevel="0" collapsed="false">
      <c r="A230" s="1"/>
      <c r="B230" s="1"/>
      <c r="C230" s="2"/>
      <c r="D230" s="1"/>
      <c r="E230" s="1"/>
      <c r="F230" s="1"/>
      <c r="G230" s="3"/>
      <c r="H230" s="1"/>
      <c r="I230" s="1"/>
      <c r="J230" s="1"/>
      <c r="K230" s="1"/>
      <c r="L230" s="1"/>
      <c r="M230" s="1"/>
      <c r="N230" s="1"/>
      <c r="O230" s="1"/>
    </row>
  </sheetData>
  <autoFilter ref="A2:F85">
    <filterColumn colId="3">
      <filters>
        <filter val="16"/>
        <filter val="17"/>
        <filter val="18"/>
      </filters>
    </filterColumn>
  </autoFilter>
  <mergeCells count="134">
    <mergeCell ref="A1:F1"/>
    <mergeCell ref="G1:M1"/>
    <mergeCell ref="G2:G3"/>
    <mergeCell ref="H2:H3"/>
    <mergeCell ref="I2:J2"/>
    <mergeCell ref="K2:K3"/>
    <mergeCell ref="L2:L3"/>
    <mergeCell ref="M2:M3"/>
    <mergeCell ref="G8:G9"/>
    <mergeCell ref="H8:H9"/>
    <mergeCell ref="I8:I9"/>
    <mergeCell ref="J8:J9"/>
    <mergeCell ref="K8:K9"/>
    <mergeCell ref="L8:L9"/>
    <mergeCell ref="M8:M9"/>
    <mergeCell ref="G21:G22"/>
    <mergeCell ref="H21:H22"/>
    <mergeCell ref="I21:I22"/>
    <mergeCell ref="J21:J22"/>
    <mergeCell ref="K21:K22"/>
    <mergeCell ref="L21:L22"/>
    <mergeCell ref="M21:M22"/>
    <mergeCell ref="G27:G28"/>
    <mergeCell ref="H27:H28"/>
    <mergeCell ref="I27:I28"/>
    <mergeCell ref="J27:J28"/>
    <mergeCell ref="K27:K28"/>
    <mergeCell ref="L27:L28"/>
    <mergeCell ref="M27:M28"/>
    <mergeCell ref="G29:G30"/>
    <mergeCell ref="H29:H30"/>
    <mergeCell ref="I29:I30"/>
    <mergeCell ref="J29:J30"/>
    <mergeCell ref="K29:K30"/>
    <mergeCell ref="L29:L30"/>
    <mergeCell ref="M29:M30"/>
    <mergeCell ref="G31:G32"/>
    <mergeCell ref="H31:H32"/>
    <mergeCell ref="I31:I32"/>
    <mergeCell ref="J31:J32"/>
    <mergeCell ref="K31:K32"/>
    <mergeCell ref="L31:L32"/>
    <mergeCell ref="M31:M32"/>
    <mergeCell ref="G34:G35"/>
    <mergeCell ref="H34:H35"/>
    <mergeCell ref="I34:I35"/>
    <mergeCell ref="J34:J35"/>
    <mergeCell ref="K34:K35"/>
    <mergeCell ref="L34:L35"/>
    <mergeCell ref="M34:M35"/>
    <mergeCell ref="G39:G40"/>
    <mergeCell ref="H39:H40"/>
    <mergeCell ref="I39:I40"/>
    <mergeCell ref="J39:J40"/>
    <mergeCell ref="K39:K40"/>
    <mergeCell ref="L39:L40"/>
    <mergeCell ref="M39:M40"/>
    <mergeCell ref="G41:G42"/>
    <mergeCell ref="H41:H42"/>
    <mergeCell ref="I41:I42"/>
    <mergeCell ref="J41:J42"/>
    <mergeCell ref="K41:K42"/>
    <mergeCell ref="L41:L42"/>
    <mergeCell ref="M41:M42"/>
    <mergeCell ref="G45:G46"/>
    <mergeCell ref="H45:H46"/>
    <mergeCell ref="I45:I46"/>
    <mergeCell ref="J45:J46"/>
    <mergeCell ref="K45:K46"/>
    <mergeCell ref="L45:L46"/>
    <mergeCell ref="M45:M46"/>
    <mergeCell ref="G48:G49"/>
    <mergeCell ref="H48:H49"/>
    <mergeCell ref="I48:I49"/>
    <mergeCell ref="J48:J49"/>
    <mergeCell ref="K48:K49"/>
    <mergeCell ref="L48:L49"/>
    <mergeCell ref="M48:M49"/>
    <mergeCell ref="G60:G61"/>
    <mergeCell ref="H60:H61"/>
    <mergeCell ref="I60:I61"/>
    <mergeCell ref="J60:J61"/>
    <mergeCell ref="K60:K61"/>
    <mergeCell ref="L60:L61"/>
    <mergeCell ref="M60:M61"/>
    <mergeCell ref="G63:G64"/>
    <mergeCell ref="H63:H64"/>
    <mergeCell ref="I63:I64"/>
    <mergeCell ref="J63:J64"/>
    <mergeCell ref="K63:K64"/>
    <mergeCell ref="L63:L64"/>
    <mergeCell ref="M63:M64"/>
    <mergeCell ref="G69:G70"/>
    <mergeCell ref="H69:H70"/>
    <mergeCell ref="I69:I70"/>
    <mergeCell ref="J69:J70"/>
    <mergeCell ref="K69:K70"/>
    <mergeCell ref="L69:L70"/>
    <mergeCell ref="M69:M70"/>
    <mergeCell ref="G71:G72"/>
    <mergeCell ref="H71:H72"/>
    <mergeCell ref="I71:I72"/>
    <mergeCell ref="J71:J72"/>
    <mergeCell ref="K71:K72"/>
    <mergeCell ref="L71:L72"/>
    <mergeCell ref="M71:M72"/>
    <mergeCell ref="G73:G74"/>
    <mergeCell ref="H73:H74"/>
    <mergeCell ref="I73:I74"/>
    <mergeCell ref="J73:J74"/>
    <mergeCell ref="K73:K74"/>
    <mergeCell ref="L73:L74"/>
    <mergeCell ref="M73:M74"/>
    <mergeCell ref="G75:G76"/>
    <mergeCell ref="H75:H76"/>
    <mergeCell ref="I75:I76"/>
    <mergeCell ref="J75:J76"/>
    <mergeCell ref="K75:K76"/>
    <mergeCell ref="L75:L76"/>
    <mergeCell ref="M75:M76"/>
    <mergeCell ref="G79:G80"/>
    <mergeCell ref="H79:H80"/>
    <mergeCell ref="I79:I80"/>
    <mergeCell ref="J79:J80"/>
    <mergeCell ref="K79:K80"/>
    <mergeCell ref="L79:L80"/>
    <mergeCell ref="M79:M80"/>
    <mergeCell ref="G84:G85"/>
    <mergeCell ref="H84:H85"/>
    <mergeCell ref="I84:I85"/>
    <mergeCell ref="J84:J85"/>
    <mergeCell ref="K84:K85"/>
    <mergeCell ref="L84:L85"/>
    <mergeCell ref="M84:M8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5"/>
  <sheetViews>
    <sheetView showFormulas="false" showGridLines="true" showRowColHeaders="true" showZeros="true" rightToLeft="false" tabSelected="false" showOutlineSymbols="true" defaultGridColor="true" view="normal" topLeftCell="A82" colorId="64" zoomScale="90" zoomScaleNormal="90" zoomScalePageLayoutView="100" workbookViewId="0">
      <selection pane="topLeft" activeCell="A85" activeCellId="0" sqref="A85"/>
    </sheetView>
  </sheetViews>
  <sheetFormatPr defaultColWidth="8.5703125" defaultRowHeight="15" zeroHeight="false" outlineLevelRow="0" outlineLevelCol="0"/>
  <cols>
    <col collapsed="false" customWidth="true" hidden="false" outlineLevel="0" max="1" min="1" style="3" width="17"/>
    <col collapsed="false" customWidth="true" hidden="false" outlineLevel="0" max="2" min="2" style="1" width="22.15"/>
    <col collapsed="false" customWidth="true" hidden="false" outlineLevel="0" max="3" min="3" style="1" width="15.71"/>
    <col collapsed="false" customWidth="true" hidden="false" outlineLevel="0" max="4" min="4" style="1" width="12.86"/>
    <col collapsed="false" customWidth="true" hidden="false" outlineLevel="0" max="5" min="5" style="1" width="12.29"/>
    <col collapsed="false" customWidth="true" hidden="false" outlineLevel="0" max="6" min="6" style="1" width="14.86"/>
    <col collapsed="false" customWidth="true" hidden="false" outlineLevel="0" max="7" min="7" style="1" width="19"/>
    <col collapsed="false" customWidth="true" hidden="false" outlineLevel="0" max="9" min="9" style="1" width="15"/>
    <col collapsed="false" customWidth="true" hidden="false" outlineLevel="0" max="10" min="10" style="1" width="26.86"/>
    <col collapsed="false" customWidth="true" hidden="false" outlineLevel="0" max="13" min="13" style="1" width="13.15"/>
    <col collapsed="false" customWidth="true" hidden="false" outlineLevel="0" max="14" min="14" style="1" width="19.29"/>
    <col collapsed="false" customWidth="true" hidden="false" outlineLevel="0" max="16" min="16" style="34" width="12.71"/>
    <col collapsed="false" customWidth="true" hidden="false" outlineLevel="0" max="16384" min="16372" style="1" width="11.57"/>
  </cols>
  <sheetData>
    <row r="1" customFormat="false" ht="15" hidden="false" customHeight="false" outlineLevel="0" collapsed="false">
      <c r="A1" s="4" t="s">
        <v>1</v>
      </c>
      <c r="B1" s="4"/>
      <c r="C1" s="4"/>
      <c r="D1" s="4"/>
      <c r="E1" s="4"/>
      <c r="F1" s="4"/>
      <c r="G1" s="4"/>
      <c r="H1" s="4" t="s">
        <v>0</v>
      </c>
      <c r="I1" s="4"/>
      <c r="J1" s="4"/>
      <c r="K1" s="4"/>
      <c r="L1" s="4"/>
      <c r="M1" s="4"/>
      <c r="N1" s="4"/>
    </row>
    <row r="2" customFormat="false" ht="24.75" hidden="false" customHeight="true" outlineLevel="0" collapsed="false">
      <c r="A2" s="8" t="s">
        <v>8</v>
      </c>
      <c r="B2" s="8" t="s">
        <v>9</v>
      </c>
      <c r="C2" s="9" t="s">
        <v>10</v>
      </c>
      <c r="D2" s="9"/>
      <c r="E2" s="8" t="s">
        <v>11</v>
      </c>
      <c r="F2" s="8" t="s">
        <v>12</v>
      </c>
      <c r="G2" s="8" t="s">
        <v>13</v>
      </c>
      <c r="H2" s="8" t="s">
        <v>2</v>
      </c>
      <c r="I2" s="8" t="s">
        <v>3</v>
      </c>
      <c r="J2" s="8" t="s">
        <v>4</v>
      </c>
      <c r="K2" s="8" t="s">
        <v>5</v>
      </c>
      <c r="L2" s="8" t="s">
        <v>6</v>
      </c>
      <c r="M2" s="8"/>
      <c r="N2" s="8" t="s">
        <v>7</v>
      </c>
    </row>
    <row r="3" customFormat="false" ht="27.75" hidden="false" customHeight="true" outlineLevel="0" collapsed="false">
      <c r="A3" s="8"/>
      <c r="B3" s="8"/>
      <c r="C3" s="10" t="s">
        <v>14</v>
      </c>
      <c r="D3" s="10" t="s">
        <v>15</v>
      </c>
      <c r="E3" s="8" t="s">
        <v>16</v>
      </c>
      <c r="F3" s="8"/>
      <c r="G3" s="8"/>
      <c r="H3" s="8"/>
      <c r="I3" s="8"/>
      <c r="J3" s="8"/>
      <c r="K3" s="8"/>
      <c r="L3" s="8" t="s">
        <v>226</v>
      </c>
      <c r="M3" s="8" t="s">
        <v>15</v>
      </c>
      <c r="N3" s="8"/>
    </row>
    <row r="4" customFormat="false" ht="35.5" hidden="false" customHeight="false" outlineLevel="0" collapsed="false">
      <c r="A4" s="14" t="s">
        <v>18</v>
      </c>
      <c r="B4" s="15" t="s">
        <v>19</v>
      </c>
      <c r="C4" s="16" t="s">
        <v>20</v>
      </c>
      <c r="D4" s="17" t="s">
        <v>21</v>
      </c>
      <c r="E4" s="18" t="n">
        <v>10000</v>
      </c>
      <c r="F4" s="19" t="n">
        <f aca="false">60*E4/100</f>
        <v>6000</v>
      </c>
      <c r="G4" s="19" t="n">
        <v>0</v>
      </c>
      <c r="H4" s="11" t="n">
        <v>191345</v>
      </c>
      <c r="I4" s="11" t="n">
        <v>2023</v>
      </c>
      <c r="J4" s="12" t="s">
        <v>17</v>
      </c>
      <c r="K4" s="11" t="n">
        <v>16</v>
      </c>
      <c r="L4" s="11" t="n">
        <v>95</v>
      </c>
      <c r="M4" s="35" t="s">
        <v>227</v>
      </c>
      <c r="N4" s="13" t="n">
        <v>6000</v>
      </c>
      <c r="P4" s="34" t="n">
        <f aca="false">+F4+G4-N4</f>
        <v>0</v>
      </c>
    </row>
    <row r="5" customFormat="false" ht="24.05" hidden="false" customHeight="false" outlineLevel="0" collapsed="false">
      <c r="A5" s="14" t="s">
        <v>23</v>
      </c>
      <c r="B5" s="15" t="s">
        <v>24</v>
      </c>
      <c r="C5" s="16" t="s">
        <v>20</v>
      </c>
      <c r="D5" s="17" t="s">
        <v>21</v>
      </c>
      <c r="E5" s="18" t="n">
        <v>10000</v>
      </c>
      <c r="F5" s="19" t="n">
        <v>0</v>
      </c>
      <c r="G5" s="19" t="n">
        <f aca="false">6100*90/100</f>
        <v>5490</v>
      </c>
      <c r="H5" s="11" t="n">
        <v>191345</v>
      </c>
      <c r="I5" s="11" t="n">
        <v>2023</v>
      </c>
      <c r="J5" s="12" t="s">
        <v>22</v>
      </c>
      <c r="K5" s="11" t="n">
        <v>16</v>
      </c>
      <c r="L5" s="11" t="n">
        <v>96</v>
      </c>
      <c r="M5" s="35" t="s">
        <v>227</v>
      </c>
      <c r="N5" s="13" t="n">
        <v>5490</v>
      </c>
      <c r="P5" s="34" t="n">
        <f aca="false">+F5+G5-N5</f>
        <v>0</v>
      </c>
    </row>
    <row r="6" customFormat="false" ht="35.5" hidden="false" customHeight="false" outlineLevel="0" collapsed="false">
      <c r="A6" s="14" t="s">
        <v>26</v>
      </c>
      <c r="B6" s="15" t="s">
        <v>27</v>
      </c>
      <c r="C6" s="16" t="s">
        <v>20</v>
      </c>
      <c r="D6" s="17" t="s">
        <v>21</v>
      </c>
      <c r="E6" s="18" t="n">
        <v>8000</v>
      </c>
      <c r="F6" s="19" t="n">
        <f aca="false">60*E6/100</f>
        <v>4800</v>
      </c>
      <c r="G6" s="19" t="n">
        <v>0</v>
      </c>
      <c r="H6" s="11" t="n">
        <v>191345</v>
      </c>
      <c r="I6" s="11" t="n">
        <v>2023</v>
      </c>
      <c r="J6" s="12" t="s">
        <v>25</v>
      </c>
      <c r="K6" s="11" t="n">
        <v>16</v>
      </c>
      <c r="L6" s="11" t="n">
        <v>97</v>
      </c>
      <c r="M6" s="35" t="s">
        <v>227</v>
      </c>
      <c r="N6" s="13" t="n">
        <v>4800</v>
      </c>
      <c r="P6" s="34" t="n">
        <f aca="false">+F6+G6-N6</f>
        <v>0</v>
      </c>
    </row>
    <row r="7" customFormat="false" ht="35.5" hidden="false" customHeight="false" outlineLevel="0" collapsed="false">
      <c r="A7" s="14" t="s">
        <v>29</v>
      </c>
      <c r="B7" s="15" t="s">
        <v>30</v>
      </c>
      <c r="C7" s="16" t="s">
        <v>20</v>
      </c>
      <c r="D7" s="17" t="s">
        <v>21</v>
      </c>
      <c r="E7" s="18" t="n">
        <v>5000</v>
      </c>
      <c r="F7" s="19" t="n">
        <f aca="false">60*E7/100</f>
        <v>3000</v>
      </c>
      <c r="G7" s="19" t="n">
        <v>0</v>
      </c>
      <c r="H7" s="11" t="n">
        <v>191345</v>
      </c>
      <c r="I7" s="11" t="n">
        <v>2023</v>
      </c>
      <c r="J7" s="12" t="s">
        <v>28</v>
      </c>
      <c r="K7" s="11" t="n">
        <v>16</v>
      </c>
      <c r="L7" s="11" t="n">
        <v>98</v>
      </c>
      <c r="M7" s="35" t="s">
        <v>227</v>
      </c>
      <c r="N7" s="13" t="n">
        <v>3000</v>
      </c>
      <c r="P7" s="34" t="n">
        <f aca="false">+F7+G7-N7</f>
        <v>0</v>
      </c>
    </row>
    <row r="8" customFormat="false" ht="34.5" hidden="false" customHeight="true" outlineLevel="0" collapsed="false">
      <c r="A8" s="14" t="s">
        <v>32</v>
      </c>
      <c r="B8" s="22" t="s">
        <v>33</v>
      </c>
      <c r="C8" s="23" t="s">
        <v>20</v>
      </c>
      <c r="D8" s="23" t="s">
        <v>21</v>
      </c>
      <c r="E8" s="24" t="n">
        <v>18000</v>
      </c>
      <c r="F8" s="19" t="n">
        <v>0</v>
      </c>
      <c r="G8" s="25" t="n">
        <v>16200</v>
      </c>
      <c r="H8" s="11" t="n">
        <v>191345</v>
      </c>
      <c r="I8" s="11" t="n">
        <v>2023</v>
      </c>
      <c r="J8" s="12" t="s">
        <v>31</v>
      </c>
      <c r="K8" s="11" t="n">
        <v>16</v>
      </c>
      <c r="L8" s="11" t="n">
        <v>99</v>
      </c>
      <c r="M8" s="35" t="s">
        <v>227</v>
      </c>
      <c r="N8" s="13" t="n">
        <v>10800</v>
      </c>
      <c r="P8" s="36" t="n">
        <f aca="false">+F8+G8-N8-N9</f>
        <v>0</v>
      </c>
    </row>
    <row r="9" customFormat="false" ht="24.05" hidden="false" customHeight="false" outlineLevel="0" collapsed="false">
      <c r="A9" s="14"/>
      <c r="B9" s="22"/>
      <c r="C9" s="23"/>
      <c r="D9" s="23"/>
      <c r="E9" s="24"/>
      <c r="F9" s="19"/>
      <c r="G9" s="25"/>
      <c r="H9" s="11" t="n">
        <v>191345</v>
      </c>
      <c r="I9" s="11" t="n">
        <v>2024</v>
      </c>
      <c r="J9" s="12" t="s">
        <v>34</v>
      </c>
      <c r="K9" s="11" t="n">
        <v>17</v>
      </c>
      <c r="L9" s="11" t="n">
        <v>127</v>
      </c>
      <c r="M9" s="35" t="s">
        <v>227</v>
      </c>
      <c r="N9" s="13" t="n">
        <v>5400</v>
      </c>
      <c r="P9" s="36"/>
    </row>
    <row r="10" customFormat="false" ht="35.5" hidden="false" customHeight="false" outlineLevel="0" collapsed="false">
      <c r="A10" s="14" t="s">
        <v>36</v>
      </c>
      <c r="B10" s="15" t="s">
        <v>37</v>
      </c>
      <c r="C10" s="16" t="s">
        <v>20</v>
      </c>
      <c r="D10" s="17" t="s">
        <v>21</v>
      </c>
      <c r="E10" s="18" t="n">
        <v>6000</v>
      </c>
      <c r="F10" s="19" t="n">
        <f aca="false">60*E10/100</f>
        <v>3600</v>
      </c>
      <c r="G10" s="19" t="n">
        <v>0</v>
      </c>
      <c r="H10" s="11" t="n">
        <v>191345</v>
      </c>
      <c r="I10" s="11" t="n">
        <v>2023</v>
      </c>
      <c r="J10" s="12" t="s">
        <v>35</v>
      </c>
      <c r="K10" s="11" t="n">
        <v>16</v>
      </c>
      <c r="L10" s="11" t="n">
        <v>100</v>
      </c>
      <c r="M10" s="35" t="s">
        <v>227</v>
      </c>
      <c r="N10" s="13" t="n">
        <v>3600</v>
      </c>
      <c r="P10" s="34" t="n">
        <f aca="false">+F10+G10-N10</f>
        <v>0</v>
      </c>
    </row>
    <row r="11" customFormat="false" ht="35.5" hidden="false" customHeight="false" outlineLevel="0" collapsed="false">
      <c r="A11" s="14" t="s">
        <v>39</v>
      </c>
      <c r="B11" s="15" t="s">
        <v>40</v>
      </c>
      <c r="C11" s="16" t="s">
        <v>20</v>
      </c>
      <c r="D11" s="17" t="s">
        <v>21</v>
      </c>
      <c r="E11" s="18" t="n">
        <v>10000</v>
      </c>
      <c r="F11" s="19" t="n">
        <f aca="false">60*E11/100</f>
        <v>6000</v>
      </c>
      <c r="G11" s="19" t="n">
        <v>0</v>
      </c>
      <c r="H11" s="11" t="n">
        <v>191345</v>
      </c>
      <c r="I11" s="11" t="n">
        <v>2023</v>
      </c>
      <c r="J11" s="12" t="s">
        <v>38</v>
      </c>
      <c r="K11" s="11" t="n">
        <v>16</v>
      </c>
      <c r="L11" s="11" t="n">
        <v>101</v>
      </c>
      <c r="M11" s="35" t="s">
        <v>227</v>
      </c>
      <c r="N11" s="13" t="n">
        <v>6000</v>
      </c>
      <c r="P11" s="34" t="n">
        <f aca="false">+F11+G11-N11</f>
        <v>0</v>
      </c>
    </row>
    <row r="12" customFormat="false" ht="35.5" hidden="false" customHeight="false" outlineLevel="0" collapsed="false">
      <c r="A12" s="14" t="s">
        <v>42</v>
      </c>
      <c r="B12" s="15" t="s">
        <v>43</v>
      </c>
      <c r="C12" s="16" t="s">
        <v>20</v>
      </c>
      <c r="D12" s="17" t="s">
        <v>21</v>
      </c>
      <c r="E12" s="18" t="n">
        <v>5000</v>
      </c>
      <c r="F12" s="19" t="n">
        <f aca="false">60*E12/100</f>
        <v>3000</v>
      </c>
      <c r="G12" s="19" t="n">
        <v>0</v>
      </c>
      <c r="H12" s="11" t="n">
        <v>191345</v>
      </c>
      <c r="I12" s="11" t="n">
        <v>2023</v>
      </c>
      <c r="J12" s="12" t="s">
        <v>41</v>
      </c>
      <c r="K12" s="11" t="n">
        <v>16</v>
      </c>
      <c r="L12" s="11" t="n">
        <v>102</v>
      </c>
      <c r="M12" s="35" t="s">
        <v>227</v>
      </c>
      <c r="N12" s="13" t="n">
        <v>3000</v>
      </c>
      <c r="P12" s="34" t="n">
        <f aca="false">+F12+G12-N12</f>
        <v>0</v>
      </c>
    </row>
    <row r="13" customFormat="false" ht="35.5" hidden="false" customHeight="false" outlineLevel="0" collapsed="false">
      <c r="A13" s="14" t="s">
        <v>45</v>
      </c>
      <c r="B13" s="15" t="s">
        <v>46</v>
      </c>
      <c r="C13" s="16" t="s">
        <v>20</v>
      </c>
      <c r="D13" s="17" t="s">
        <v>21</v>
      </c>
      <c r="E13" s="18" t="n">
        <v>2500</v>
      </c>
      <c r="F13" s="19" t="n">
        <f aca="false">60*E13/100</f>
        <v>1500</v>
      </c>
      <c r="G13" s="19" t="n">
        <v>0</v>
      </c>
      <c r="H13" s="11" t="n">
        <v>191345</v>
      </c>
      <c r="I13" s="11" t="n">
        <v>2023</v>
      </c>
      <c r="J13" s="12" t="s">
        <v>44</v>
      </c>
      <c r="K13" s="11" t="n">
        <v>16</v>
      </c>
      <c r="L13" s="11" t="n">
        <v>103</v>
      </c>
      <c r="M13" s="35" t="s">
        <v>227</v>
      </c>
      <c r="N13" s="13" t="n">
        <v>1500</v>
      </c>
      <c r="P13" s="34" t="n">
        <f aca="false">+F13+G13-N13</f>
        <v>0</v>
      </c>
    </row>
    <row r="14" customFormat="false" ht="35.5" hidden="false" customHeight="false" outlineLevel="0" collapsed="false">
      <c r="A14" s="14" t="s">
        <v>45</v>
      </c>
      <c r="B14" s="15" t="s">
        <v>47</v>
      </c>
      <c r="C14" s="16" t="s">
        <v>20</v>
      </c>
      <c r="D14" s="17" t="s">
        <v>21</v>
      </c>
      <c r="E14" s="18" t="n">
        <v>2500</v>
      </c>
      <c r="F14" s="19" t="n">
        <f aca="false">60*E14/100</f>
        <v>1500</v>
      </c>
      <c r="G14" s="19" t="n">
        <v>0</v>
      </c>
      <c r="H14" s="11" t="n">
        <v>191345</v>
      </c>
      <c r="I14" s="11" t="n">
        <v>2023</v>
      </c>
      <c r="J14" s="12" t="s">
        <v>44</v>
      </c>
      <c r="K14" s="11" t="n">
        <v>16</v>
      </c>
      <c r="L14" s="11" t="n">
        <v>104</v>
      </c>
      <c r="M14" s="35" t="s">
        <v>227</v>
      </c>
      <c r="N14" s="13" t="n">
        <v>1500</v>
      </c>
      <c r="P14" s="34" t="n">
        <f aca="false">+F14+G14-N14</f>
        <v>0</v>
      </c>
    </row>
    <row r="15" customFormat="false" ht="35.5" hidden="false" customHeight="false" outlineLevel="0" collapsed="false">
      <c r="A15" s="14" t="s">
        <v>49</v>
      </c>
      <c r="B15" s="15" t="s">
        <v>50</v>
      </c>
      <c r="C15" s="16" t="s">
        <v>20</v>
      </c>
      <c r="D15" s="17" t="s">
        <v>21</v>
      </c>
      <c r="E15" s="18" t="n">
        <v>15000</v>
      </c>
      <c r="F15" s="19" t="n">
        <f aca="false">60*E15/100</f>
        <v>9000</v>
      </c>
      <c r="G15" s="19" t="n">
        <v>0</v>
      </c>
      <c r="H15" s="11" t="n">
        <v>191345</v>
      </c>
      <c r="I15" s="11" t="n">
        <v>2023</v>
      </c>
      <c r="J15" s="12" t="s">
        <v>48</v>
      </c>
      <c r="K15" s="11" t="n">
        <v>16</v>
      </c>
      <c r="L15" s="11" t="n">
        <v>105</v>
      </c>
      <c r="M15" s="35" t="s">
        <v>227</v>
      </c>
      <c r="N15" s="13" t="n">
        <v>9000</v>
      </c>
      <c r="P15" s="34" t="n">
        <f aca="false">+F15+G15-N15</f>
        <v>0</v>
      </c>
    </row>
    <row r="16" customFormat="false" ht="35.5" hidden="false" customHeight="false" outlineLevel="0" collapsed="false">
      <c r="A16" s="23" t="s">
        <v>52</v>
      </c>
      <c r="B16" s="15" t="s">
        <v>53</v>
      </c>
      <c r="C16" s="16" t="s">
        <v>20</v>
      </c>
      <c r="D16" s="17" t="s">
        <v>21</v>
      </c>
      <c r="E16" s="18" t="n">
        <v>4000</v>
      </c>
      <c r="F16" s="19" t="n">
        <f aca="false">60*E16/100</f>
        <v>2400</v>
      </c>
      <c r="G16" s="19" t="n">
        <v>0</v>
      </c>
      <c r="H16" s="11" t="n">
        <v>191345</v>
      </c>
      <c r="I16" s="11" t="n">
        <v>2023</v>
      </c>
      <c r="J16" s="12" t="s">
        <v>51</v>
      </c>
      <c r="K16" s="11" t="n">
        <v>16</v>
      </c>
      <c r="L16" s="11" t="n">
        <v>106</v>
      </c>
      <c r="M16" s="35" t="s">
        <v>227</v>
      </c>
      <c r="N16" s="13" t="n">
        <v>2400</v>
      </c>
      <c r="P16" s="34" t="n">
        <f aca="false">+F16+G16-N16</f>
        <v>0</v>
      </c>
    </row>
    <row r="17" customFormat="false" ht="35.5" hidden="false" customHeight="false" outlineLevel="0" collapsed="false">
      <c r="A17" s="23" t="s">
        <v>55</v>
      </c>
      <c r="B17" s="15" t="s">
        <v>56</v>
      </c>
      <c r="C17" s="16" t="s">
        <v>20</v>
      </c>
      <c r="D17" s="17" t="s">
        <v>21</v>
      </c>
      <c r="E17" s="18" t="n">
        <v>3000</v>
      </c>
      <c r="F17" s="19" t="n">
        <f aca="false">60*E17/100</f>
        <v>1800</v>
      </c>
      <c r="G17" s="19" t="n">
        <v>0</v>
      </c>
      <c r="H17" s="11" t="n">
        <v>191345</v>
      </c>
      <c r="I17" s="11" t="n">
        <v>2023</v>
      </c>
      <c r="J17" s="12" t="s">
        <v>54</v>
      </c>
      <c r="K17" s="11" t="n">
        <v>16</v>
      </c>
      <c r="L17" s="11" t="n">
        <v>107</v>
      </c>
      <c r="M17" s="35" t="s">
        <v>227</v>
      </c>
      <c r="N17" s="13" t="n">
        <v>1800</v>
      </c>
      <c r="P17" s="34" t="n">
        <f aca="false">+F17+G17-N17</f>
        <v>0</v>
      </c>
    </row>
    <row r="18" customFormat="false" ht="35.5" hidden="false" customHeight="false" outlineLevel="0" collapsed="false">
      <c r="A18" s="23" t="s">
        <v>58</v>
      </c>
      <c r="B18" s="15" t="s">
        <v>59</v>
      </c>
      <c r="C18" s="16" t="s">
        <v>20</v>
      </c>
      <c r="D18" s="17" t="s">
        <v>21</v>
      </c>
      <c r="E18" s="18" t="n">
        <v>5000</v>
      </c>
      <c r="F18" s="19" t="n">
        <f aca="false">60*E18/100</f>
        <v>3000</v>
      </c>
      <c r="G18" s="19" t="n">
        <v>0</v>
      </c>
      <c r="H18" s="11" t="n">
        <v>191345</v>
      </c>
      <c r="I18" s="11" t="n">
        <v>2023</v>
      </c>
      <c r="J18" s="12" t="s">
        <v>57</v>
      </c>
      <c r="K18" s="11" t="n">
        <v>16</v>
      </c>
      <c r="L18" s="11" t="n">
        <v>108</v>
      </c>
      <c r="M18" s="35" t="s">
        <v>227</v>
      </c>
      <c r="N18" s="13" t="n">
        <v>3000</v>
      </c>
      <c r="P18" s="34" t="n">
        <f aca="false">+F18+G18-N18</f>
        <v>0</v>
      </c>
    </row>
    <row r="19" customFormat="false" ht="35.5" hidden="false" customHeight="false" outlineLevel="0" collapsed="false">
      <c r="A19" s="23" t="s">
        <v>61</v>
      </c>
      <c r="B19" s="15" t="s">
        <v>62</v>
      </c>
      <c r="C19" s="16" t="s">
        <v>20</v>
      </c>
      <c r="D19" s="17" t="s">
        <v>21</v>
      </c>
      <c r="E19" s="18" t="n">
        <v>10000</v>
      </c>
      <c r="F19" s="19" t="n">
        <f aca="false">60*E19/100</f>
        <v>6000</v>
      </c>
      <c r="G19" s="19" t="n">
        <v>0</v>
      </c>
      <c r="H19" s="11" t="n">
        <v>191345</v>
      </c>
      <c r="I19" s="11" t="n">
        <v>2023</v>
      </c>
      <c r="J19" s="12" t="s">
        <v>60</v>
      </c>
      <c r="K19" s="11" t="n">
        <v>16</v>
      </c>
      <c r="L19" s="11" t="n">
        <v>109</v>
      </c>
      <c r="M19" s="35" t="s">
        <v>227</v>
      </c>
      <c r="N19" s="13" t="n">
        <v>6000</v>
      </c>
      <c r="P19" s="34" t="n">
        <f aca="false">+F19+G19-N19</f>
        <v>0</v>
      </c>
    </row>
    <row r="20" customFormat="false" ht="42.15" hidden="false" customHeight="false" outlineLevel="0" collapsed="false">
      <c r="A20" s="23" t="s">
        <v>64</v>
      </c>
      <c r="B20" s="15" t="s">
        <v>65</v>
      </c>
      <c r="C20" s="16" t="s">
        <v>20</v>
      </c>
      <c r="D20" s="17" t="s">
        <v>21</v>
      </c>
      <c r="E20" s="18" t="n">
        <v>20000</v>
      </c>
      <c r="F20" s="19" t="n">
        <f aca="false">60*E20/100</f>
        <v>12000</v>
      </c>
      <c r="G20" s="19" t="n">
        <v>0</v>
      </c>
      <c r="H20" s="11" t="n">
        <v>191345</v>
      </c>
      <c r="I20" s="11" t="n">
        <v>2023</v>
      </c>
      <c r="J20" s="12" t="s">
        <v>63</v>
      </c>
      <c r="K20" s="11" t="n">
        <v>16</v>
      </c>
      <c r="L20" s="11" t="n">
        <v>110</v>
      </c>
      <c r="M20" s="35" t="s">
        <v>227</v>
      </c>
      <c r="N20" s="13" t="n">
        <v>12000</v>
      </c>
      <c r="P20" s="34" t="n">
        <f aca="false">+F20+G20-N20</f>
        <v>0</v>
      </c>
    </row>
    <row r="21" customFormat="false" ht="45.75" hidden="false" customHeight="true" outlineLevel="0" collapsed="false">
      <c r="A21" s="14" t="s">
        <v>67</v>
      </c>
      <c r="B21" s="22" t="s">
        <v>68</v>
      </c>
      <c r="C21" s="23" t="s">
        <v>20</v>
      </c>
      <c r="D21" s="23" t="s">
        <v>21</v>
      </c>
      <c r="E21" s="24" t="n">
        <v>3000</v>
      </c>
      <c r="F21" s="19" t="n">
        <v>0</v>
      </c>
      <c r="G21" s="25" t="n">
        <v>3000</v>
      </c>
      <c r="H21" s="11" t="n">
        <v>191345</v>
      </c>
      <c r="I21" s="11" t="n">
        <v>2023</v>
      </c>
      <c r="J21" s="12" t="s">
        <v>66</v>
      </c>
      <c r="K21" s="11" t="n">
        <v>16</v>
      </c>
      <c r="L21" s="11" t="n">
        <v>111</v>
      </c>
      <c r="M21" s="35" t="s">
        <v>227</v>
      </c>
      <c r="N21" s="13" t="n">
        <v>1800</v>
      </c>
      <c r="P21" s="36" t="n">
        <f aca="false">+F21+G21-N21-N22</f>
        <v>0</v>
      </c>
    </row>
    <row r="22" customFormat="false" ht="35.5" hidden="false" customHeight="false" outlineLevel="0" collapsed="false">
      <c r="A22" s="14"/>
      <c r="B22" s="22"/>
      <c r="C22" s="23"/>
      <c r="D22" s="23"/>
      <c r="E22" s="24"/>
      <c r="F22" s="19"/>
      <c r="G22" s="25"/>
      <c r="H22" s="11" t="n">
        <v>191345</v>
      </c>
      <c r="I22" s="11" t="n">
        <v>2024</v>
      </c>
      <c r="J22" s="12" t="s">
        <v>69</v>
      </c>
      <c r="K22" s="11" t="n">
        <v>17</v>
      </c>
      <c r="L22" s="11" t="n">
        <v>128</v>
      </c>
      <c r="M22" s="35" t="s">
        <v>227</v>
      </c>
      <c r="N22" s="13" t="n">
        <v>1200</v>
      </c>
      <c r="P22" s="36" t="n">
        <f aca="false">+F22+G22-N22</f>
        <v>-1200</v>
      </c>
    </row>
    <row r="23" customFormat="false" ht="35.5" hidden="false" customHeight="false" outlineLevel="0" collapsed="false">
      <c r="A23" s="23" t="s">
        <v>71</v>
      </c>
      <c r="B23" s="15" t="s">
        <v>72</v>
      </c>
      <c r="C23" s="16" t="s">
        <v>20</v>
      </c>
      <c r="D23" s="17" t="s">
        <v>21</v>
      </c>
      <c r="E23" s="18" t="n">
        <v>10000</v>
      </c>
      <c r="F23" s="19" t="n">
        <f aca="false">60*E23/100</f>
        <v>6000</v>
      </c>
      <c r="G23" s="19" t="n">
        <v>0</v>
      </c>
      <c r="H23" s="11" t="n">
        <v>191345</v>
      </c>
      <c r="I23" s="11" t="n">
        <v>2023</v>
      </c>
      <c r="J23" s="12" t="s">
        <v>70</v>
      </c>
      <c r="K23" s="11" t="n">
        <v>16</v>
      </c>
      <c r="L23" s="11" t="n">
        <v>112</v>
      </c>
      <c r="M23" s="35" t="s">
        <v>227</v>
      </c>
      <c r="N23" s="13" t="n">
        <v>6000</v>
      </c>
      <c r="P23" s="34" t="n">
        <f aca="false">+F23+G23-N23</f>
        <v>0</v>
      </c>
    </row>
    <row r="24" customFormat="false" ht="35.5" hidden="false" customHeight="false" outlineLevel="0" collapsed="false">
      <c r="A24" s="23" t="s">
        <v>74</v>
      </c>
      <c r="B24" s="15" t="s">
        <v>75</v>
      </c>
      <c r="C24" s="16" t="s">
        <v>20</v>
      </c>
      <c r="D24" s="17" t="s">
        <v>21</v>
      </c>
      <c r="E24" s="18" t="n">
        <v>4000</v>
      </c>
      <c r="F24" s="19" t="n">
        <f aca="false">60*E24/100</f>
        <v>2400</v>
      </c>
      <c r="G24" s="19" t="n">
        <v>0</v>
      </c>
      <c r="H24" s="11" t="n">
        <v>191345</v>
      </c>
      <c r="I24" s="11" t="n">
        <v>2023</v>
      </c>
      <c r="J24" s="12" t="s">
        <v>73</v>
      </c>
      <c r="K24" s="11" t="n">
        <v>16</v>
      </c>
      <c r="L24" s="11" t="n">
        <v>113</v>
      </c>
      <c r="M24" s="35" t="s">
        <v>227</v>
      </c>
      <c r="N24" s="13" t="n">
        <v>2400</v>
      </c>
      <c r="P24" s="34" t="n">
        <f aca="false">+F24+G24-N24</f>
        <v>0</v>
      </c>
    </row>
    <row r="25" customFormat="false" ht="35.5" hidden="false" customHeight="false" outlineLevel="0" collapsed="false">
      <c r="A25" s="23" t="s">
        <v>77</v>
      </c>
      <c r="B25" s="15" t="s">
        <v>78</v>
      </c>
      <c r="C25" s="16" t="s">
        <v>20</v>
      </c>
      <c r="D25" s="17" t="s">
        <v>21</v>
      </c>
      <c r="E25" s="18" t="n">
        <v>3000</v>
      </c>
      <c r="F25" s="19" t="n">
        <f aca="false">60*E25/100</f>
        <v>1800</v>
      </c>
      <c r="G25" s="19" t="n">
        <v>0</v>
      </c>
      <c r="H25" s="11" t="n">
        <v>191345</v>
      </c>
      <c r="I25" s="11" t="n">
        <v>2023</v>
      </c>
      <c r="J25" s="12" t="s">
        <v>76</v>
      </c>
      <c r="K25" s="11" t="n">
        <v>16</v>
      </c>
      <c r="L25" s="11" t="n">
        <v>114</v>
      </c>
      <c r="M25" s="35" t="s">
        <v>227</v>
      </c>
      <c r="N25" s="13" t="n">
        <v>1800</v>
      </c>
      <c r="P25" s="34" t="n">
        <f aca="false">+F25+G25-N25</f>
        <v>0</v>
      </c>
    </row>
    <row r="26" customFormat="false" ht="35.5" hidden="false" customHeight="false" outlineLevel="0" collapsed="false">
      <c r="A26" s="23" t="s">
        <v>80</v>
      </c>
      <c r="B26" s="15" t="s">
        <v>81</v>
      </c>
      <c r="C26" s="16" t="s">
        <v>20</v>
      </c>
      <c r="D26" s="17" t="s">
        <v>21</v>
      </c>
      <c r="E26" s="18" t="n">
        <v>5000</v>
      </c>
      <c r="F26" s="19" t="n">
        <f aca="false">60*E26/100</f>
        <v>3000</v>
      </c>
      <c r="G26" s="19" t="n">
        <v>0</v>
      </c>
      <c r="H26" s="11" t="n">
        <v>191345</v>
      </c>
      <c r="I26" s="11" t="n">
        <v>2023</v>
      </c>
      <c r="J26" s="12" t="s">
        <v>79</v>
      </c>
      <c r="K26" s="11" t="n">
        <v>16</v>
      </c>
      <c r="L26" s="11" t="n">
        <v>115</v>
      </c>
      <c r="M26" s="35" t="s">
        <v>227</v>
      </c>
      <c r="N26" s="13" t="n">
        <v>3000</v>
      </c>
      <c r="P26" s="34" t="n">
        <f aca="false">+F26+G26-N26</f>
        <v>0</v>
      </c>
    </row>
    <row r="27" customFormat="false" ht="34.5" hidden="false" customHeight="true" outlineLevel="0" collapsed="false">
      <c r="A27" s="14" t="s">
        <v>83</v>
      </c>
      <c r="B27" s="22" t="s">
        <v>84</v>
      </c>
      <c r="C27" s="23" t="s">
        <v>20</v>
      </c>
      <c r="D27" s="23" t="s">
        <v>21</v>
      </c>
      <c r="E27" s="24" t="n">
        <v>7000</v>
      </c>
      <c r="F27" s="19" t="n">
        <v>0</v>
      </c>
      <c r="G27" s="25" t="n">
        <f aca="false">90*7551.7/100</f>
        <v>6796.53</v>
      </c>
      <c r="H27" s="11" t="n">
        <v>191345</v>
      </c>
      <c r="I27" s="11" t="n">
        <v>2023</v>
      </c>
      <c r="J27" s="12" t="s">
        <v>82</v>
      </c>
      <c r="K27" s="11" t="n">
        <v>16</v>
      </c>
      <c r="L27" s="11" t="n">
        <v>116</v>
      </c>
      <c r="M27" s="35" t="s">
        <v>227</v>
      </c>
      <c r="N27" s="13" t="n">
        <v>4200</v>
      </c>
      <c r="P27" s="36" t="n">
        <f aca="false">+F27+G27-N27-N28</f>
        <v>0</v>
      </c>
    </row>
    <row r="28" customFormat="false" ht="24.05" hidden="false" customHeight="false" outlineLevel="0" collapsed="false">
      <c r="A28" s="14"/>
      <c r="B28" s="22"/>
      <c r="C28" s="23"/>
      <c r="D28" s="23"/>
      <c r="E28" s="24"/>
      <c r="F28" s="19"/>
      <c r="G28" s="25"/>
      <c r="H28" s="11" t="n">
        <v>191345</v>
      </c>
      <c r="I28" s="11" t="n">
        <v>2024</v>
      </c>
      <c r="J28" s="12" t="s">
        <v>85</v>
      </c>
      <c r="K28" s="11" t="n">
        <v>17</v>
      </c>
      <c r="L28" s="11" t="n">
        <v>129</v>
      </c>
      <c r="M28" s="35" t="s">
        <v>227</v>
      </c>
      <c r="N28" s="13" t="n">
        <v>2596.53</v>
      </c>
      <c r="P28" s="36" t="n">
        <f aca="false">+F28+G28-N28</f>
        <v>-2596.53</v>
      </c>
    </row>
    <row r="29" customFormat="false" ht="34.5" hidden="false" customHeight="true" outlineLevel="0" collapsed="false">
      <c r="A29" s="14" t="s">
        <v>87</v>
      </c>
      <c r="B29" s="22" t="s">
        <v>88</v>
      </c>
      <c r="C29" s="23" t="s">
        <v>20</v>
      </c>
      <c r="D29" s="23" t="s">
        <v>21</v>
      </c>
      <c r="E29" s="24" t="n">
        <v>4000</v>
      </c>
      <c r="F29" s="19" t="n">
        <v>0</v>
      </c>
      <c r="G29" s="25" t="n">
        <v>4000</v>
      </c>
      <c r="H29" s="11" t="n">
        <v>191345</v>
      </c>
      <c r="I29" s="11" t="n">
        <v>2023</v>
      </c>
      <c r="J29" s="12" t="s">
        <v>86</v>
      </c>
      <c r="K29" s="11" t="n">
        <v>16</v>
      </c>
      <c r="L29" s="11" t="n">
        <v>117</v>
      </c>
      <c r="M29" s="35" t="s">
        <v>227</v>
      </c>
      <c r="N29" s="13" t="n">
        <v>2400</v>
      </c>
      <c r="P29" s="36" t="n">
        <f aca="false">+F29+G29-N29-N30</f>
        <v>0</v>
      </c>
    </row>
    <row r="30" customFormat="false" ht="35.5" hidden="false" customHeight="false" outlineLevel="0" collapsed="false">
      <c r="A30" s="14"/>
      <c r="B30" s="22"/>
      <c r="C30" s="23"/>
      <c r="D30" s="23"/>
      <c r="E30" s="24"/>
      <c r="F30" s="19"/>
      <c r="G30" s="25"/>
      <c r="H30" s="11" t="n">
        <v>191345</v>
      </c>
      <c r="I30" s="11" t="n">
        <v>2024</v>
      </c>
      <c r="J30" s="12" t="s">
        <v>89</v>
      </c>
      <c r="K30" s="11" t="n">
        <v>17</v>
      </c>
      <c r="L30" s="11" t="n">
        <v>130</v>
      </c>
      <c r="M30" s="35" t="s">
        <v>227</v>
      </c>
      <c r="N30" s="13" t="n">
        <v>1600</v>
      </c>
      <c r="P30" s="36" t="n">
        <f aca="false">+F30+G30-N30</f>
        <v>-1600</v>
      </c>
    </row>
    <row r="31" customFormat="false" ht="34.5" hidden="false" customHeight="true" outlineLevel="0" collapsed="false">
      <c r="A31" s="14" t="s">
        <v>91</v>
      </c>
      <c r="B31" s="22" t="s">
        <v>92</v>
      </c>
      <c r="C31" s="23" t="s">
        <v>20</v>
      </c>
      <c r="D31" s="23" t="s">
        <v>21</v>
      </c>
      <c r="E31" s="24" t="n">
        <v>4000</v>
      </c>
      <c r="F31" s="19" t="n">
        <v>0</v>
      </c>
      <c r="G31" s="25" t="n">
        <v>4000</v>
      </c>
      <c r="H31" s="11" t="n">
        <v>191345</v>
      </c>
      <c r="I31" s="11" t="n">
        <v>2023</v>
      </c>
      <c r="J31" s="12" t="s">
        <v>90</v>
      </c>
      <c r="K31" s="11" t="n">
        <v>16</v>
      </c>
      <c r="L31" s="11" t="n">
        <v>118</v>
      </c>
      <c r="M31" s="35" t="s">
        <v>227</v>
      </c>
      <c r="N31" s="13" t="n">
        <v>2400</v>
      </c>
      <c r="P31" s="36" t="n">
        <f aca="false">+F31+G31-N31-N32</f>
        <v>0</v>
      </c>
    </row>
    <row r="32" customFormat="false" ht="24.05" hidden="false" customHeight="false" outlineLevel="0" collapsed="false">
      <c r="A32" s="14"/>
      <c r="B32" s="22"/>
      <c r="C32" s="23"/>
      <c r="D32" s="23"/>
      <c r="E32" s="24"/>
      <c r="F32" s="19"/>
      <c r="G32" s="25"/>
      <c r="H32" s="11" t="n">
        <v>191345</v>
      </c>
      <c r="I32" s="11" t="n">
        <v>2024</v>
      </c>
      <c r="J32" s="12" t="s">
        <v>93</v>
      </c>
      <c r="K32" s="11" t="n">
        <v>17</v>
      </c>
      <c r="L32" s="11" t="n">
        <v>131</v>
      </c>
      <c r="M32" s="35" t="s">
        <v>227</v>
      </c>
      <c r="N32" s="13" t="n">
        <v>1600</v>
      </c>
      <c r="P32" s="36" t="n">
        <f aca="false">+F32+G32-N32</f>
        <v>-1600</v>
      </c>
    </row>
    <row r="33" customFormat="false" ht="35.5" hidden="false" customHeight="false" outlineLevel="0" collapsed="false">
      <c r="A33" s="23" t="s">
        <v>95</v>
      </c>
      <c r="B33" s="15" t="s">
        <v>96</v>
      </c>
      <c r="C33" s="16" t="s">
        <v>20</v>
      </c>
      <c r="D33" s="17" t="s">
        <v>21</v>
      </c>
      <c r="E33" s="18" t="n">
        <v>10000</v>
      </c>
      <c r="F33" s="19" t="n">
        <f aca="false">60*E33/100</f>
        <v>6000</v>
      </c>
      <c r="G33" s="19" t="n">
        <v>0</v>
      </c>
      <c r="H33" s="11" t="n">
        <v>191345</v>
      </c>
      <c r="I33" s="11" t="n">
        <v>2023</v>
      </c>
      <c r="J33" s="12" t="s">
        <v>94</v>
      </c>
      <c r="K33" s="11" t="n">
        <v>16</v>
      </c>
      <c r="L33" s="11" t="n">
        <v>119</v>
      </c>
      <c r="M33" s="35" t="s">
        <v>227</v>
      </c>
      <c r="N33" s="13" t="n">
        <v>6000</v>
      </c>
      <c r="P33" s="34" t="n">
        <f aca="false">+F33+G33-N33</f>
        <v>0</v>
      </c>
    </row>
    <row r="34" customFormat="false" ht="45.75" hidden="false" customHeight="true" outlineLevel="0" collapsed="false">
      <c r="A34" s="14" t="s">
        <v>98</v>
      </c>
      <c r="B34" s="22" t="s">
        <v>99</v>
      </c>
      <c r="C34" s="23" t="s">
        <v>20</v>
      </c>
      <c r="D34" s="23" t="s">
        <v>21</v>
      </c>
      <c r="E34" s="24" t="n">
        <v>5000</v>
      </c>
      <c r="F34" s="19" t="n">
        <v>0</v>
      </c>
      <c r="G34" s="25" t="n">
        <v>5000</v>
      </c>
      <c r="H34" s="11" t="n">
        <v>191345</v>
      </c>
      <c r="I34" s="11" t="n">
        <v>2023</v>
      </c>
      <c r="J34" s="12" t="s">
        <v>97</v>
      </c>
      <c r="K34" s="11" t="n">
        <v>16</v>
      </c>
      <c r="L34" s="11" t="n">
        <v>120</v>
      </c>
      <c r="M34" s="35" t="s">
        <v>227</v>
      </c>
      <c r="N34" s="13" t="n">
        <v>3000</v>
      </c>
      <c r="P34" s="36" t="n">
        <f aca="false">+F34+G34-N34-N35</f>
        <v>0</v>
      </c>
    </row>
    <row r="35" customFormat="false" ht="35.5" hidden="false" customHeight="false" outlineLevel="0" collapsed="false">
      <c r="A35" s="14"/>
      <c r="B35" s="22"/>
      <c r="C35" s="23"/>
      <c r="D35" s="23"/>
      <c r="E35" s="24"/>
      <c r="F35" s="19"/>
      <c r="G35" s="25"/>
      <c r="H35" s="11" t="n">
        <v>191345</v>
      </c>
      <c r="I35" s="11" t="n">
        <v>2024</v>
      </c>
      <c r="J35" s="12" t="s">
        <v>100</v>
      </c>
      <c r="K35" s="11" t="n">
        <v>17</v>
      </c>
      <c r="L35" s="11" t="n">
        <v>132</v>
      </c>
      <c r="M35" s="35" t="s">
        <v>227</v>
      </c>
      <c r="N35" s="13" t="n">
        <v>2000</v>
      </c>
      <c r="P35" s="36" t="n">
        <f aca="false">+F35+G35-N35</f>
        <v>-2000</v>
      </c>
    </row>
    <row r="36" customFormat="false" ht="35.5" hidden="false" customHeight="false" outlineLevel="0" collapsed="false">
      <c r="A36" s="23" t="s">
        <v>102</v>
      </c>
      <c r="B36" s="15" t="s">
        <v>103</v>
      </c>
      <c r="C36" s="16" t="s">
        <v>20</v>
      </c>
      <c r="D36" s="17" t="s">
        <v>21</v>
      </c>
      <c r="E36" s="18" t="n">
        <v>7000</v>
      </c>
      <c r="F36" s="19" t="n">
        <f aca="false">60*E36/100</f>
        <v>4200</v>
      </c>
      <c r="G36" s="19" t="n">
        <v>0</v>
      </c>
      <c r="H36" s="11" t="n">
        <v>191345</v>
      </c>
      <c r="I36" s="11" t="n">
        <v>2023</v>
      </c>
      <c r="J36" s="12" t="s">
        <v>101</v>
      </c>
      <c r="K36" s="11" t="n">
        <v>16</v>
      </c>
      <c r="L36" s="11" t="n">
        <v>121</v>
      </c>
      <c r="M36" s="35" t="s">
        <v>227</v>
      </c>
      <c r="N36" s="13" t="n">
        <v>4200</v>
      </c>
      <c r="P36" s="34" t="n">
        <f aca="false">+F36+G36-N36</f>
        <v>0</v>
      </c>
    </row>
    <row r="37" customFormat="false" ht="35.5" hidden="false" customHeight="false" outlineLevel="0" collapsed="false">
      <c r="A37" s="23" t="s">
        <v>105</v>
      </c>
      <c r="B37" s="15" t="s">
        <v>106</v>
      </c>
      <c r="C37" s="16" t="s">
        <v>20</v>
      </c>
      <c r="D37" s="17" t="s">
        <v>21</v>
      </c>
      <c r="E37" s="18" t="n">
        <v>5000</v>
      </c>
      <c r="F37" s="19" t="n">
        <f aca="false">60*E37/100</f>
        <v>3000</v>
      </c>
      <c r="G37" s="19" t="n">
        <v>0</v>
      </c>
      <c r="H37" s="11" t="n">
        <v>191345</v>
      </c>
      <c r="I37" s="11" t="n">
        <v>2023</v>
      </c>
      <c r="J37" s="12" t="s">
        <v>104</v>
      </c>
      <c r="K37" s="11" t="n">
        <v>16</v>
      </c>
      <c r="L37" s="11" t="n">
        <v>122</v>
      </c>
      <c r="M37" s="35" t="s">
        <v>227</v>
      </c>
      <c r="N37" s="13" t="n">
        <v>3000</v>
      </c>
      <c r="P37" s="34" t="n">
        <f aca="false">+F37+G37-N37</f>
        <v>0</v>
      </c>
    </row>
    <row r="38" customFormat="false" ht="35.5" hidden="false" customHeight="false" outlineLevel="0" collapsed="false">
      <c r="A38" s="23" t="s">
        <v>108</v>
      </c>
      <c r="B38" s="15" t="s">
        <v>109</v>
      </c>
      <c r="C38" s="16" t="s">
        <v>20</v>
      </c>
      <c r="D38" s="17" t="s">
        <v>21</v>
      </c>
      <c r="E38" s="18" t="n">
        <v>6000</v>
      </c>
      <c r="F38" s="19" t="n">
        <f aca="false">60*E38/100</f>
        <v>3600</v>
      </c>
      <c r="G38" s="19" t="n">
        <v>0</v>
      </c>
      <c r="H38" s="11" t="n">
        <v>191345</v>
      </c>
      <c r="I38" s="11" t="n">
        <v>2023</v>
      </c>
      <c r="J38" s="12" t="s">
        <v>107</v>
      </c>
      <c r="K38" s="11" t="n">
        <v>16</v>
      </c>
      <c r="L38" s="11" t="n">
        <v>123</v>
      </c>
      <c r="M38" s="35" t="s">
        <v>227</v>
      </c>
      <c r="N38" s="13" t="n">
        <v>3600</v>
      </c>
      <c r="P38" s="34" t="n">
        <f aca="false">+F38+G38-N38</f>
        <v>0</v>
      </c>
    </row>
    <row r="39" customFormat="false" ht="34.5" hidden="false" customHeight="true" outlineLevel="0" collapsed="false">
      <c r="A39" s="14" t="s">
        <v>111</v>
      </c>
      <c r="B39" s="22" t="s">
        <v>112</v>
      </c>
      <c r="C39" s="23" t="s">
        <v>20</v>
      </c>
      <c r="D39" s="23" t="s">
        <v>21</v>
      </c>
      <c r="E39" s="24" t="n">
        <v>4000</v>
      </c>
      <c r="F39" s="19" t="n">
        <v>0</v>
      </c>
      <c r="G39" s="25" t="n">
        <f aca="false">ROUND(90/100*4408.75,2)</f>
        <v>3967.88</v>
      </c>
      <c r="H39" s="11" t="n">
        <v>191345</v>
      </c>
      <c r="I39" s="11" t="n">
        <v>2023</v>
      </c>
      <c r="J39" s="12" t="s">
        <v>110</v>
      </c>
      <c r="K39" s="11" t="n">
        <v>16</v>
      </c>
      <c r="L39" s="11" t="n">
        <v>124</v>
      </c>
      <c r="M39" s="35" t="s">
        <v>227</v>
      </c>
      <c r="N39" s="13" t="n">
        <v>2400</v>
      </c>
      <c r="P39" s="36" t="n">
        <f aca="false">+F39+G39-N39-N40</f>
        <v>0</v>
      </c>
    </row>
    <row r="40" customFormat="false" ht="24.05" hidden="false" customHeight="false" outlineLevel="0" collapsed="false">
      <c r="A40" s="14"/>
      <c r="B40" s="22"/>
      <c r="C40" s="23"/>
      <c r="D40" s="23"/>
      <c r="E40" s="24"/>
      <c r="F40" s="19"/>
      <c r="G40" s="25"/>
      <c r="H40" s="11" t="n">
        <v>191345</v>
      </c>
      <c r="I40" s="11" t="n">
        <v>2024</v>
      </c>
      <c r="J40" s="12" t="s">
        <v>113</v>
      </c>
      <c r="K40" s="11" t="n">
        <v>17</v>
      </c>
      <c r="L40" s="11" t="n">
        <v>133</v>
      </c>
      <c r="M40" s="35" t="s">
        <v>227</v>
      </c>
      <c r="N40" s="13" t="n">
        <v>1567.88</v>
      </c>
      <c r="P40" s="36" t="n">
        <f aca="false">+F40+G40-N40</f>
        <v>-1567.88</v>
      </c>
    </row>
    <row r="41" customFormat="false" ht="34.5" hidden="false" customHeight="true" outlineLevel="0" collapsed="false">
      <c r="A41" s="14" t="s">
        <v>115</v>
      </c>
      <c r="B41" s="22" t="s">
        <v>116</v>
      </c>
      <c r="C41" s="23" t="s">
        <v>117</v>
      </c>
      <c r="D41" s="23" t="s">
        <v>118</v>
      </c>
      <c r="E41" s="24" t="n">
        <v>6000</v>
      </c>
      <c r="F41" s="19" t="n">
        <v>0</v>
      </c>
      <c r="G41" s="25" t="n">
        <f aca="false">90*6100/100</f>
        <v>5490</v>
      </c>
      <c r="H41" s="11" t="n">
        <v>191345</v>
      </c>
      <c r="I41" s="11" t="n">
        <v>2023</v>
      </c>
      <c r="J41" s="12" t="s">
        <v>114</v>
      </c>
      <c r="K41" s="11" t="n">
        <v>17</v>
      </c>
      <c r="L41" s="11" t="n">
        <v>125</v>
      </c>
      <c r="M41" s="35" t="s">
        <v>227</v>
      </c>
      <c r="N41" s="13" t="n">
        <v>3600</v>
      </c>
      <c r="P41" s="36" t="n">
        <f aca="false">+F41+G41-N41-N42</f>
        <v>0</v>
      </c>
    </row>
    <row r="42" customFormat="false" ht="35.5" hidden="false" customHeight="false" outlineLevel="0" collapsed="false">
      <c r="A42" s="14"/>
      <c r="B42" s="22"/>
      <c r="C42" s="23"/>
      <c r="D42" s="23"/>
      <c r="E42" s="24"/>
      <c r="F42" s="19"/>
      <c r="G42" s="25"/>
      <c r="H42" s="11" t="n">
        <v>191345</v>
      </c>
      <c r="I42" s="11" t="n">
        <v>2024</v>
      </c>
      <c r="J42" s="12" t="s">
        <v>119</v>
      </c>
      <c r="K42" s="11" t="n">
        <v>18</v>
      </c>
      <c r="L42" s="11" t="n">
        <v>126</v>
      </c>
      <c r="M42" s="35" t="s">
        <v>227</v>
      </c>
      <c r="N42" s="13" t="n">
        <v>1890</v>
      </c>
      <c r="P42" s="36" t="n">
        <f aca="false">+F42+G42-N42</f>
        <v>-1890</v>
      </c>
    </row>
    <row r="43" customFormat="false" ht="35.5" hidden="false" customHeight="false" outlineLevel="0" collapsed="false">
      <c r="A43" s="23" t="s">
        <v>121</v>
      </c>
      <c r="B43" s="15" t="s">
        <v>122</v>
      </c>
      <c r="C43" s="16" t="s">
        <v>20</v>
      </c>
      <c r="D43" s="17" t="s">
        <v>21</v>
      </c>
      <c r="E43" s="18" t="n">
        <v>10000</v>
      </c>
      <c r="F43" s="19" t="n">
        <f aca="false">60*E43/100</f>
        <v>6000</v>
      </c>
      <c r="G43" s="19" t="n">
        <v>0</v>
      </c>
      <c r="H43" s="11" t="n">
        <v>191345</v>
      </c>
      <c r="I43" s="11" t="n">
        <v>2023</v>
      </c>
      <c r="J43" s="12" t="s">
        <v>120</v>
      </c>
      <c r="K43" s="11" t="n">
        <v>16</v>
      </c>
      <c r="L43" s="11" t="n">
        <v>144</v>
      </c>
      <c r="M43" s="35" t="s">
        <v>227</v>
      </c>
      <c r="N43" s="13" t="n">
        <v>6000</v>
      </c>
      <c r="P43" s="34" t="n">
        <f aca="false">+F43+G43-N43</f>
        <v>0</v>
      </c>
    </row>
    <row r="44" customFormat="false" ht="35.5" hidden="false" customHeight="false" outlineLevel="0" collapsed="false">
      <c r="A44" s="23" t="s">
        <v>124</v>
      </c>
      <c r="B44" s="15" t="s">
        <v>125</v>
      </c>
      <c r="C44" s="16" t="s">
        <v>20</v>
      </c>
      <c r="D44" s="17" t="s">
        <v>21</v>
      </c>
      <c r="E44" s="18" t="n">
        <v>3000</v>
      </c>
      <c r="F44" s="19" t="n">
        <f aca="false">60*E44/100</f>
        <v>1800</v>
      </c>
      <c r="G44" s="19" t="n">
        <v>0</v>
      </c>
      <c r="H44" s="11" t="n">
        <v>191345</v>
      </c>
      <c r="I44" s="11" t="n">
        <v>2023</v>
      </c>
      <c r="J44" s="12" t="s">
        <v>123</v>
      </c>
      <c r="K44" s="11" t="n">
        <v>16</v>
      </c>
      <c r="L44" s="11" t="n">
        <v>145</v>
      </c>
      <c r="M44" s="35" t="s">
        <v>227</v>
      </c>
      <c r="N44" s="13" t="n">
        <v>1800</v>
      </c>
      <c r="P44" s="34" t="n">
        <f aca="false">+F44+G44-N44</f>
        <v>0</v>
      </c>
    </row>
    <row r="45" customFormat="false" ht="34.5" hidden="false" customHeight="true" outlineLevel="0" collapsed="false">
      <c r="A45" s="14" t="s">
        <v>127</v>
      </c>
      <c r="B45" s="22" t="s">
        <v>128</v>
      </c>
      <c r="C45" s="23" t="s">
        <v>20</v>
      </c>
      <c r="D45" s="23" t="s">
        <v>21</v>
      </c>
      <c r="E45" s="24" t="n">
        <v>10000</v>
      </c>
      <c r="F45" s="19" t="n">
        <v>0</v>
      </c>
      <c r="G45" s="25" t="n">
        <v>10000</v>
      </c>
      <c r="H45" s="11" t="n">
        <v>191345</v>
      </c>
      <c r="I45" s="11" t="n">
        <v>2023</v>
      </c>
      <c r="J45" s="12" t="s">
        <v>126</v>
      </c>
      <c r="K45" s="11" t="n">
        <v>16</v>
      </c>
      <c r="L45" s="11" t="n">
        <v>146</v>
      </c>
      <c r="M45" s="35" t="s">
        <v>227</v>
      </c>
      <c r="N45" s="13" t="n">
        <v>6000</v>
      </c>
      <c r="P45" s="36" t="n">
        <f aca="false">+F45+G45-N45-N46</f>
        <v>0</v>
      </c>
    </row>
    <row r="46" customFormat="false" ht="24.05" hidden="false" customHeight="false" outlineLevel="0" collapsed="false">
      <c r="A46" s="14"/>
      <c r="B46" s="22"/>
      <c r="C46" s="23"/>
      <c r="D46" s="23"/>
      <c r="E46" s="24"/>
      <c r="F46" s="19"/>
      <c r="G46" s="25"/>
      <c r="H46" s="11" t="n">
        <v>191345</v>
      </c>
      <c r="I46" s="11" t="n">
        <v>2024</v>
      </c>
      <c r="J46" s="12" t="s">
        <v>129</v>
      </c>
      <c r="K46" s="11" t="n">
        <v>17</v>
      </c>
      <c r="L46" s="11" t="n">
        <v>134</v>
      </c>
      <c r="M46" s="35" t="s">
        <v>227</v>
      </c>
      <c r="N46" s="13" t="n">
        <v>4000</v>
      </c>
      <c r="P46" s="36" t="n">
        <f aca="false">+F46+G46-N46</f>
        <v>-4000</v>
      </c>
    </row>
    <row r="47" customFormat="false" ht="35.5" hidden="false" customHeight="false" outlineLevel="0" collapsed="false">
      <c r="A47" s="23" t="s">
        <v>131</v>
      </c>
      <c r="B47" s="15" t="s">
        <v>132</v>
      </c>
      <c r="C47" s="16" t="s">
        <v>20</v>
      </c>
      <c r="D47" s="17" t="s">
        <v>21</v>
      </c>
      <c r="E47" s="18" t="n">
        <v>6000</v>
      </c>
      <c r="F47" s="19" t="n">
        <f aca="false">60*E47/100</f>
        <v>3600</v>
      </c>
      <c r="G47" s="19" t="n">
        <v>0</v>
      </c>
      <c r="H47" s="11" t="n">
        <v>191345</v>
      </c>
      <c r="I47" s="11" t="n">
        <v>2023</v>
      </c>
      <c r="J47" s="12" t="s">
        <v>130</v>
      </c>
      <c r="K47" s="11" t="n">
        <v>16</v>
      </c>
      <c r="L47" s="11" t="n">
        <v>147</v>
      </c>
      <c r="M47" s="35" t="s">
        <v>227</v>
      </c>
      <c r="N47" s="13" t="n">
        <v>3600</v>
      </c>
      <c r="P47" s="34" t="n">
        <f aca="false">+F47+G47-N47</f>
        <v>0</v>
      </c>
    </row>
    <row r="48" customFormat="false" ht="34.5" hidden="false" customHeight="true" outlineLevel="0" collapsed="false">
      <c r="A48" s="14" t="s">
        <v>134</v>
      </c>
      <c r="B48" s="22" t="s">
        <v>135</v>
      </c>
      <c r="C48" s="23" t="s">
        <v>20</v>
      </c>
      <c r="D48" s="23" t="s">
        <v>21</v>
      </c>
      <c r="E48" s="24" t="n">
        <v>3000</v>
      </c>
      <c r="F48" s="19" t="n">
        <v>0</v>
      </c>
      <c r="G48" s="25" t="n">
        <f aca="false">90*3063/100</f>
        <v>2756.7</v>
      </c>
      <c r="H48" s="11" t="n">
        <v>191345</v>
      </c>
      <c r="I48" s="11" t="n">
        <v>2023</v>
      </c>
      <c r="J48" s="12" t="s">
        <v>133</v>
      </c>
      <c r="K48" s="11" t="n">
        <v>16</v>
      </c>
      <c r="L48" s="11" t="n">
        <v>148</v>
      </c>
      <c r="M48" s="35" t="s">
        <v>227</v>
      </c>
      <c r="N48" s="13" t="n">
        <v>1800</v>
      </c>
      <c r="P48" s="36" t="n">
        <f aca="false">+F48+G48-N48-N49</f>
        <v>0</v>
      </c>
    </row>
    <row r="49" customFormat="false" ht="24.05" hidden="false" customHeight="false" outlineLevel="0" collapsed="false">
      <c r="A49" s="14"/>
      <c r="B49" s="22"/>
      <c r="C49" s="23"/>
      <c r="D49" s="23"/>
      <c r="E49" s="24"/>
      <c r="F49" s="19"/>
      <c r="G49" s="25"/>
      <c r="H49" s="11" t="n">
        <v>191345</v>
      </c>
      <c r="I49" s="11" t="n">
        <v>2024</v>
      </c>
      <c r="J49" s="12" t="s">
        <v>136</v>
      </c>
      <c r="K49" s="11" t="n">
        <v>17</v>
      </c>
      <c r="L49" s="11" t="n">
        <v>135</v>
      </c>
      <c r="M49" s="35" t="s">
        <v>227</v>
      </c>
      <c r="N49" s="13" t="n">
        <v>956.7</v>
      </c>
      <c r="P49" s="36" t="n">
        <f aca="false">+F49+G49-N49</f>
        <v>-956.7</v>
      </c>
    </row>
    <row r="50" customFormat="false" ht="35.5" hidden="false" customHeight="false" outlineLevel="0" collapsed="false">
      <c r="A50" s="23" t="s">
        <v>138</v>
      </c>
      <c r="B50" s="15" t="s">
        <v>139</v>
      </c>
      <c r="C50" s="16" t="s">
        <v>20</v>
      </c>
      <c r="D50" s="17" t="s">
        <v>21</v>
      </c>
      <c r="E50" s="18" t="n">
        <v>3000</v>
      </c>
      <c r="F50" s="19" t="n">
        <f aca="false">60*E50/100</f>
        <v>1800</v>
      </c>
      <c r="G50" s="19" t="n">
        <v>0</v>
      </c>
      <c r="H50" s="11" t="n">
        <v>191345</v>
      </c>
      <c r="I50" s="11" t="n">
        <v>2023</v>
      </c>
      <c r="J50" s="12" t="s">
        <v>137</v>
      </c>
      <c r="K50" s="11" t="n">
        <v>16</v>
      </c>
      <c r="L50" s="11" t="n">
        <v>149</v>
      </c>
      <c r="M50" s="35" t="s">
        <v>227</v>
      </c>
      <c r="N50" s="13" t="n">
        <v>1800</v>
      </c>
      <c r="P50" s="34" t="n">
        <f aca="false">+F50+G50-N50</f>
        <v>0</v>
      </c>
    </row>
    <row r="51" customFormat="false" ht="35.5" hidden="false" customHeight="false" outlineLevel="0" collapsed="false">
      <c r="A51" s="23" t="s">
        <v>141</v>
      </c>
      <c r="B51" s="15" t="s">
        <v>142</v>
      </c>
      <c r="C51" s="16" t="s">
        <v>20</v>
      </c>
      <c r="D51" s="17" t="s">
        <v>21</v>
      </c>
      <c r="E51" s="18" t="n">
        <v>4000</v>
      </c>
      <c r="F51" s="19" t="n">
        <f aca="false">60*E51/100</f>
        <v>2400</v>
      </c>
      <c r="G51" s="19" t="n">
        <v>0</v>
      </c>
      <c r="H51" s="11" t="n">
        <v>191345</v>
      </c>
      <c r="I51" s="11" t="n">
        <v>2023</v>
      </c>
      <c r="J51" s="12" t="s">
        <v>140</v>
      </c>
      <c r="K51" s="11" t="n">
        <v>16</v>
      </c>
      <c r="L51" s="11" t="n">
        <v>150</v>
      </c>
      <c r="M51" s="35" t="s">
        <v>227</v>
      </c>
      <c r="N51" s="13" t="n">
        <v>2400</v>
      </c>
      <c r="P51" s="34" t="n">
        <f aca="false">+F51+G51-N51</f>
        <v>0</v>
      </c>
    </row>
    <row r="52" customFormat="false" ht="35.5" hidden="false" customHeight="false" outlineLevel="0" collapsed="false">
      <c r="A52" s="23" t="s">
        <v>144</v>
      </c>
      <c r="B52" s="15" t="s">
        <v>145</v>
      </c>
      <c r="C52" s="16" t="s">
        <v>20</v>
      </c>
      <c r="D52" s="17" t="s">
        <v>21</v>
      </c>
      <c r="E52" s="18" t="n">
        <v>3000</v>
      </c>
      <c r="F52" s="19" t="n">
        <f aca="false">60*E52/100</f>
        <v>1800</v>
      </c>
      <c r="G52" s="19" t="n">
        <v>0</v>
      </c>
      <c r="H52" s="11" t="n">
        <v>191345</v>
      </c>
      <c r="I52" s="11" t="n">
        <v>2023</v>
      </c>
      <c r="J52" s="12" t="s">
        <v>143</v>
      </c>
      <c r="K52" s="11" t="n">
        <v>16</v>
      </c>
      <c r="L52" s="11" t="n">
        <v>151</v>
      </c>
      <c r="M52" s="35" t="s">
        <v>227</v>
      </c>
      <c r="N52" s="13" t="n">
        <v>1800</v>
      </c>
      <c r="P52" s="34" t="n">
        <f aca="false">+F52+G52-N52</f>
        <v>0</v>
      </c>
    </row>
    <row r="53" customFormat="false" ht="52.4" hidden="false" customHeight="false" outlineLevel="0" collapsed="false">
      <c r="A53" s="23" t="s">
        <v>224</v>
      </c>
      <c r="B53" s="15" t="s">
        <v>225</v>
      </c>
      <c r="C53" s="16" t="s">
        <v>20</v>
      </c>
      <c r="D53" s="17" t="s">
        <v>21</v>
      </c>
      <c r="E53" s="18" t="n">
        <v>6000</v>
      </c>
      <c r="F53" s="19" t="n">
        <v>3600</v>
      </c>
      <c r="G53" s="19" t="n">
        <v>0</v>
      </c>
      <c r="H53" s="11" t="n">
        <v>191345</v>
      </c>
      <c r="I53" s="11" t="n">
        <v>2023</v>
      </c>
      <c r="J53" s="12" t="s">
        <v>228</v>
      </c>
      <c r="K53" s="11" t="n">
        <v>16</v>
      </c>
      <c r="L53" s="11" t="n">
        <v>177</v>
      </c>
      <c r="M53" s="35" t="s">
        <v>229</v>
      </c>
      <c r="N53" s="13" t="n">
        <v>3600</v>
      </c>
    </row>
    <row r="54" customFormat="false" ht="35.5" hidden="false" customHeight="false" outlineLevel="0" collapsed="false">
      <c r="A54" s="23" t="s">
        <v>147</v>
      </c>
      <c r="B54" s="15" t="s">
        <v>148</v>
      </c>
      <c r="C54" s="16" t="s">
        <v>20</v>
      </c>
      <c r="D54" s="17" t="s">
        <v>21</v>
      </c>
      <c r="E54" s="18" t="n">
        <v>4000</v>
      </c>
      <c r="F54" s="19" t="n">
        <f aca="false">60*E54/100</f>
        <v>2400</v>
      </c>
      <c r="G54" s="19" t="n">
        <v>0</v>
      </c>
      <c r="H54" s="11" t="n">
        <v>191345</v>
      </c>
      <c r="I54" s="11" t="n">
        <v>2023</v>
      </c>
      <c r="J54" s="12" t="s">
        <v>146</v>
      </c>
      <c r="K54" s="11" t="n">
        <v>16</v>
      </c>
      <c r="L54" s="11" t="n">
        <v>152</v>
      </c>
      <c r="M54" s="35" t="s">
        <v>227</v>
      </c>
      <c r="N54" s="13" t="n">
        <v>2400</v>
      </c>
      <c r="P54" s="34" t="n">
        <f aca="false">+F54+G54-N54</f>
        <v>0</v>
      </c>
    </row>
    <row r="55" customFormat="false" ht="35.5" hidden="false" customHeight="false" outlineLevel="0" collapsed="false">
      <c r="A55" s="23" t="s">
        <v>150</v>
      </c>
      <c r="B55" s="15" t="s">
        <v>151</v>
      </c>
      <c r="C55" s="16" t="s">
        <v>20</v>
      </c>
      <c r="D55" s="17" t="s">
        <v>21</v>
      </c>
      <c r="E55" s="18" t="n">
        <v>5000</v>
      </c>
      <c r="F55" s="19" t="n">
        <f aca="false">60*E55/100</f>
        <v>3000</v>
      </c>
      <c r="G55" s="19" t="n">
        <v>0</v>
      </c>
      <c r="H55" s="11" t="n">
        <v>191345</v>
      </c>
      <c r="I55" s="11" t="n">
        <v>2023</v>
      </c>
      <c r="J55" s="12" t="s">
        <v>149</v>
      </c>
      <c r="K55" s="11" t="n">
        <v>16</v>
      </c>
      <c r="L55" s="11" t="n">
        <v>153</v>
      </c>
      <c r="M55" s="35" t="s">
        <v>227</v>
      </c>
      <c r="N55" s="13" t="n">
        <v>3000</v>
      </c>
      <c r="P55" s="34" t="n">
        <f aca="false">+F55+G55-N55</f>
        <v>0</v>
      </c>
    </row>
    <row r="56" s="41" customFormat="true" ht="35.5" hidden="false" customHeight="false" outlineLevel="0" collapsed="false">
      <c r="A56" s="37" t="s">
        <v>153</v>
      </c>
      <c r="B56" s="15" t="s">
        <v>154</v>
      </c>
      <c r="C56" s="16" t="s">
        <v>20</v>
      </c>
      <c r="D56" s="17" t="s">
        <v>21</v>
      </c>
      <c r="E56" s="18" t="n">
        <v>3000</v>
      </c>
      <c r="F56" s="19" t="n">
        <f aca="false">60*E56/100</f>
        <v>1800</v>
      </c>
      <c r="G56" s="19" t="n">
        <v>0</v>
      </c>
      <c r="H56" s="38" t="n">
        <v>191345</v>
      </c>
      <c r="I56" s="38" t="n">
        <v>2023</v>
      </c>
      <c r="J56" s="39" t="s">
        <v>152</v>
      </c>
      <c r="K56" s="38" t="n">
        <v>16</v>
      </c>
      <c r="L56" s="38" t="n">
        <v>154</v>
      </c>
      <c r="M56" s="35" t="s">
        <v>227</v>
      </c>
      <c r="N56" s="40" t="n">
        <v>1800</v>
      </c>
      <c r="P56" s="42" t="n">
        <f aca="false">+F56+G56-N56</f>
        <v>0</v>
      </c>
    </row>
    <row r="57" customFormat="false" ht="35.5" hidden="false" customHeight="false" outlineLevel="0" collapsed="false">
      <c r="A57" s="23" t="s">
        <v>156</v>
      </c>
      <c r="B57" s="15" t="s">
        <v>157</v>
      </c>
      <c r="C57" s="16" t="s">
        <v>20</v>
      </c>
      <c r="D57" s="17" t="s">
        <v>21</v>
      </c>
      <c r="E57" s="18" t="n">
        <v>2000</v>
      </c>
      <c r="F57" s="19" t="n">
        <f aca="false">60*E57/100</f>
        <v>1200</v>
      </c>
      <c r="G57" s="19" t="n">
        <v>0</v>
      </c>
      <c r="H57" s="11" t="n">
        <v>191345</v>
      </c>
      <c r="I57" s="11" t="n">
        <v>2023</v>
      </c>
      <c r="J57" s="12" t="s">
        <v>155</v>
      </c>
      <c r="K57" s="11" t="n">
        <v>16</v>
      </c>
      <c r="L57" s="11" t="n">
        <v>155</v>
      </c>
      <c r="M57" s="35" t="s">
        <v>227</v>
      </c>
      <c r="N57" s="13" t="n">
        <v>1200</v>
      </c>
      <c r="P57" s="34" t="n">
        <f aca="false">+F57+G57-N57</f>
        <v>0</v>
      </c>
    </row>
    <row r="58" customFormat="false" ht="35.5" hidden="false" customHeight="false" outlineLevel="0" collapsed="false">
      <c r="A58" s="23" t="s">
        <v>156</v>
      </c>
      <c r="B58" s="15" t="s">
        <v>158</v>
      </c>
      <c r="C58" s="16" t="s">
        <v>20</v>
      </c>
      <c r="D58" s="17" t="s">
        <v>21</v>
      </c>
      <c r="E58" s="18" t="n">
        <v>2000</v>
      </c>
      <c r="F58" s="19" t="n">
        <f aca="false">60*E58/100</f>
        <v>1200</v>
      </c>
      <c r="G58" s="19" t="n">
        <v>0</v>
      </c>
      <c r="H58" s="11" t="n">
        <v>191345</v>
      </c>
      <c r="I58" s="11" t="n">
        <v>2023</v>
      </c>
      <c r="J58" s="12" t="s">
        <v>155</v>
      </c>
      <c r="K58" s="11" t="n">
        <v>16</v>
      </c>
      <c r="L58" s="11" t="n">
        <v>156</v>
      </c>
      <c r="M58" s="35" t="s">
        <v>227</v>
      </c>
      <c r="N58" s="13" t="n">
        <v>1200</v>
      </c>
      <c r="P58" s="34" t="n">
        <f aca="false">+F58+G58-N58</f>
        <v>0</v>
      </c>
    </row>
    <row r="59" customFormat="false" ht="35.5" hidden="false" customHeight="false" outlineLevel="0" collapsed="false">
      <c r="A59" s="23" t="s">
        <v>160</v>
      </c>
      <c r="B59" s="15" t="s">
        <v>161</v>
      </c>
      <c r="C59" s="16" t="s">
        <v>20</v>
      </c>
      <c r="D59" s="17" t="s">
        <v>21</v>
      </c>
      <c r="E59" s="18" t="n">
        <v>4000</v>
      </c>
      <c r="F59" s="19" t="n">
        <f aca="false">60*E59/100</f>
        <v>2400</v>
      </c>
      <c r="G59" s="19" t="n">
        <v>0</v>
      </c>
      <c r="H59" s="11" t="n">
        <v>191345</v>
      </c>
      <c r="I59" s="11" t="n">
        <v>2023</v>
      </c>
      <c r="J59" s="12" t="s">
        <v>159</v>
      </c>
      <c r="K59" s="11" t="n">
        <v>16</v>
      </c>
      <c r="L59" s="11" t="n">
        <v>157</v>
      </c>
      <c r="M59" s="35" t="s">
        <v>227</v>
      </c>
      <c r="N59" s="13" t="n">
        <v>2400</v>
      </c>
      <c r="P59" s="34" t="n">
        <f aca="false">+F59+G59-N59</f>
        <v>0</v>
      </c>
    </row>
    <row r="60" customFormat="false" ht="35.5" hidden="false" customHeight="false" outlineLevel="0" collapsed="false">
      <c r="A60" s="23" t="s">
        <v>163</v>
      </c>
      <c r="B60" s="15" t="s">
        <v>164</v>
      </c>
      <c r="C60" s="16" t="s">
        <v>20</v>
      </c>
      <c r="D60" s="17" t="s">
        <v>21</v>
      </c>
      <c r="E60" s="18" t="n">
        <v>7000</v>
      </c>
      <c r="F60" s="19" t="n">
        <f aca="false">60*E60/100</f>
        <v>4200</v>
      </c>
      <c r="G60" s="19" t="n">
        <v>0</v>
      </c>
      <c r="H60" s="11" t="n">
        <v>191345</v>
      </c>
      <c r="I60" s="11" t="n">
        <v>2023</v>
      </c>
      <c r="J60" s="12" t="s">
        <v>162</v>
      </c>
      <c r="K60" s="11" t="n">
        <v>16</v>
      </c>
      <c r="L60" s="11" t="n">
        <v>158</v>
      </c>
      <c r="M60" s="35" t="s">
        <v>227</v>
      </c>
      <c r="N60" s="13" t="n">
        <v>4200</v>
      </c>
      <c r="P60" s="34" t="n">
        <f aca="false">+F60+G60-N60</f>
        <v>0</v>
      </c>
    </row>
    <row r="61" customFormat="false" ht="45.75" hidden="false" customHeight="true" outlineLevel="0" collapsed="false">
      <c r="A61" s="14" t="s">
        <v>166</v>
      </c>
      <c r="B61" s="22" t="s">
        <v>167</v>
      </c>
      <c r="C61" s="23" t="s">
        <v>20</v>
      </c>
      <c r="D61" s="23" t="s">
        <v>21</v>
      </c>
      <c r="E61" s="24" t="n">
        <v>4000</v>
      </c>
      <c r="F61" s="19" t="n">
        <v>0</v>
      </c>
      <c r="G61" s="25" t="n">
        <f aca="false">90*3767.89/100</f>
        <v>3391.101</v>
      </c>
      <c r="H61" s="11" t="n">
        <v>191345</v>
      </c>
      <c r="I61" s="11" t="n">
        <v>2023</v>
      </c>
      <c r="J61" s="12" t="s">
        <v>165</v>
      </c>
      <c r="K61" s="11" t="n">
        <v>16</v>
      </c>
      <c r="L61" s="11" t="n">
        <v>159</v>
      </c>
      <c r="M61" s="35" t="s">
        <v>227</v>
      </c>
      <c r="N61" s="13" t="n">
        <v>2400</v>
      </c>
      <c r="P61" s="36" t="n">
        <f aca="false">+F61+G61-N61-N62</f>
        <v>0.000999999999635293</v>
      </c>
    </row>
    <row r="62" customFormat="false" ht="35.5" hidden="false" customHeight="false" outlineLevel="0" collapsed="false">
      <c r="A62" s="14"/>
      <c r="B62" s="22"/>
      <c r="C62" s="23"/>
      <c r="D62" s="23"/>
      <c r="E62" s="24"/>
      <c r="F62" s="19"/>
      <c r="G62" s="25"/>
      <c r="H62" s="11" t="n">
        <v>191345</v>
      </c>
      <c r="I62" s="11" t="n">
        <v>2024</v>
      </c>
      <c r="J62" s="12" t="s">
        <v>168</v>
      </c>
      <c r="K62" s="11" t="n">
        <v>17</v>
      </c>
      <c r="L62" s="11" t="n">
        <v>136</v>
      </c>
      <c r="M62" s="35" t="s">
        <v>227</v>
      </c>
      <c r="N62" s="13" t="n">
        <v>991.1</v>
      </c>
      <c r="P62" s="36" t="n">
        <f aca="false">+F62+G62-N62</f>
        <v>-991.1</v>
      </c>
    </row>
    <row r="63" customFormat="false" ht="35.5" hidden="false" customHeight="false" outlineLevel="0" collapsed="false">
      <c r="A63" s="23" t="s">
        <v>170</v>
      </c>
      <c r="B63" s="15" t="s">
        <v>171</v>
      </c>
      <c r="C63" s="16" t="s">
        <v>20</v>
      </c>
      <c r="D63" s="17" t="s">
        <v>21</v>
      </c>
      <c r="E63" s="18" t="n">
        <v>3000</v>
      </c>
      <c r="F63" s="19" t="n">
        <v>0</v>
      </c>
      <c r="G63" s="19" t="n">
        <f aca="false">90*700/100</f>
        <v>630</v>
      </c>
      <c r="H63" s="11" t="n">
        <v>191345</v>
      </c>
      <c r="I63" s="11" t="n">
        <v>2023</v>
      </c>
      <c r="J63" s="12" t="s">
        <v>169</v>
      </c>
      <c r="K63" s="11" t="n">
        <v>16</v>
      </c>
      <c r="L63" s="11" t="n">
        <v>160</v>
      </c>
      <c r="M63" s="35" t="s">
        <v>227</v>
      </c>
      <c r="N63" s="13" t="n">
        <v>630</v>
      </c>
      <c r="P63" s="34" t="n">
        <f aca="false">+F63+G63-N63</f>
        <v>0</v>
      </c>
    </row>
    <row r="64" customFormat="false" ht="34.5" hidden="false" customHeight="true" outlineLevel="0" collapsed="false">
      <c r="A64" s="14" t="s">
        <v>173</v>
      </c>
      <c r="B64" s="22" t="s">
        <v>174</v>
      </c>
      <c r="C64" s="23" t="s">
        <v>20</v>
      </c>
      <c r="D64" s="23" t="s">
        <v>21</v>
      </c>
      <c r="E64" s="24" t="n">
        <v>4000</v>
      </c>
      <c r="F64" s="19" t="n">
        <v>0</v>
      </c>
      <c r="G64" s="25" t="n">
        <v>4000</v>
      </c>
      <c r="H64" s="11" t="n">
        <v>191345</v>
      </c>
      <c r="I64" s="11" t="n">
        <v>2023</v>
      </c>
      <c r="J64" s="12" t="s">
        <v>172</v>
      </c>
      <c r="K64" s="11" t="n">
        <v>16</v>
      </c>
      <c r="L64" s="11" t="n">
        <v>161</v>
      </c>
      <c r="M64" s="35" t="s">
        <v>227</v>
      </c>
      <c r="N64" s="13" t="n">
        <v>2400</v>
      </c>
      <c r="P64" s="36" t="n">
        <f aca="false">+F64+G64-N64-N65</f>
        <v>0</v>
      </c>
    </row>
    <row r="65" customFormat="false" ht="35.5" hidden="false" customHeight="false" outlineLevel="0" collapsed="false">
      <c r="A65" s="14"/>
      <c r="B65" s="22"/>
      <c r="C65" s="23"/>
      <c r="D65" s="23"/>
      <c r="E65" s="24"/>
      <c r="F65" s="19"/>
      <c r="G65" s="25"/>
      <c r="H65" s="11" t="n">
        <v>191345</v>
      </c>
      <c r="I65" s="11" t="n">
        <v>2024</v>
      </c>
      <c r="J65" s="12" t="s">
        <v>175</v>
      </c>
      <c r="K65" s="11" t="n">
        <v>17</v>
      </c>
      <c r="L65" s="11" t="n">
        <v>137</v>
      </c>
      <c r="M65" s="35" t="s">
        <v>227</v>
      </c>
      <c r="N65" s="13" t="n">
        <v>1600</v>
      </c>
      <c r="P65" s="36" t="n">
        <f aca="false">+F65+G65-N65</f>
        <v>-1600</v>
      </c>
    </row>
    <row r="66" customFormat="false" ht="35.5" hidden="false" customHeight="false" outlineLevel="0" collapsed="false">
      <c r="A66" s="23" t="s">
        <v>177</v>
      </c>
      <c r="B66" s="15" t="s">
        <v>178</v>
      </c>
      <c r="C66" s="16" t="s">
        <v>20</v>
      </c>
      <c r="D66" s="17" t="s">
        <v>21</v>
      </c>
      <c r="E66" s="18" t="n">
        <v>2000</v>
      </c>
      <c r="F66" s="19" t="n">
        <f aca="false">60*E66/100</f>
        <v>1200</v>
      </c>
      <c r="G66" s="19" t="n">
        <v>0</v>
      </c>
      <c r="H66" s="11" t="n">
        <v>191345</v>
      </c>
      <c r="I66" s="11" t="n">
        <v>2023</v>
      </c>
      <c r="J66" s="12" t="s">
        <v>176</v>
      </c>
      <c r="K66" s="11" t="n">
        <v>16</v>
      </c>
      <c r="L66" s="11" t="n">
        <v>162</v>
      </c>
      <c r="M66" s="35" t="s">
        <v>227</v>
      </c>
      <c r="N66" s="13" t="n">
        <v>1200</v>
      </c>
      <c r="P66" s="34" t="n">
        <f aca="false">+F66+G66-N66</f>
        <v>0</v>
      </c>
    </row>
    <row r="67" customFormat="false" ht="24.05" hidden="false" customHeight="false" outlineLevel="0" collapsed="false">
      <c r="A67" s="23" t="s">
        <v>177</v>
      </c>
      <c r="B67" s="15" t="s">
        <v>180</v>
      </c>
      <c r="C67" s="16" t="s">
        <v>20</v>
      </c>
      <c r="D67" s="17" t="s">
        <v>21</v>
      </c>
      <c r="E67" s="18" t="n">
        <v>2000</v>
      </c>
      <c r="F67" s="19" t="n">
        <v>0</v>
      </c>
      <c r="G67" s="19" t="n">
        <v>1011.02</v>
      </c>
      <c r="H67" s="11" t="n">
        <v>191345</v>
      </c>
      <c r="I67" s="11" t="n">
        <v>2023</v>
      </c>
      <c r="J67" s="12" t="s">
        <v>179</v>
      </c>
      <c r="K67" s="11" t="n">
        <v>16</v>
      </c>
      <c r="L67" s="11" t="n">
        <v>163</v>
      </c>
      <c r="M67" s="35" t="s">
        <v>227</v>
      </c>
      <c r="N67" s="13" t="n">
        <v>1011.02</v>
      </c>
      <c r="P67" s="34" t="n">
        <f aca="false">+F67+G67-N67</f>
        <v>0</v>
      </c>
    </row>
    <row r="68" customFormat="false" ht="35.5" hidden="false" customHeight="false" outlineLevel="0" collapsed="false">
      <c r="A68" s="23" t="s">
        <v>182</v>
      </c>
      <c r="B68" s="15" t="s">
        <v>183</v>
      </c>
      <c r="C68" s="16" t="s">
        <v>20</v>
      </c>
      <c r="D68" s="17" t="s">
        <v>21</v>
      </c>
      <c r="E68" s="18" t="n">
        <v>4000</v>
      </c>
      <c r="F68" s="19" t="n">
        <f aca="false">60*E68/100</f>
        <v>2400</v>
      </c>
      <c r="G68" s="19" t="n">
        <v>0</v>
      </c>
      <c r="H68" s="11" t="n">
        <v>191345</v>
      </c>
      <c r="I68" s="11" t="n">
        <v>2023</v>
      </c>
      <c r="J68" s="12" t="s">
        <v>181</v>
      </c>
      <c r="K68" s="11" t="n">
        <v>16</v>
      </c>
      <c r="L68" s="11" t="n">
        <v>164</v>
      </c>
      <c r="M68" s="35" t="s">
        <v>227</v>
      </c>
      <c r="N68" s="13" t="n">
        <v>2400</v>
      </c>
      <c r="P68" s="34" t="n">
        <f aca="false">+F68+G68-N68</f>
        <v>0</v>
      </c>
    </row>
    <row r="69" customFormat="false" ht="35.5" hidden="false" customHeight="false" outlineLevel="0" collapsed="false">
      <c r="A69" s="23" t="s">
        <v>185</v>
      </c>
      <c r="B69" s="15" t="s">
        <v>186</v>
      </c>
      <c r="C69" s="16" t="s">
        <v>20</v>
      </c>
      <c r="D69" s="17" t="s">
        <v>21</v>
      </c>
      <c r="E69" s="18" t="n">
        <v>4000</v>
      </c>
      <c r="F69" s="19" t="n">
        <f aca="false">60*E69/100</f>
        <v>2400</v>
      </c>
      <c r="G69" s="19" t="n">
        <v>0</v>
      </c>
      <c r="H69" s="11" t="n">
        <v>191345</v>
      </c>
      <c r="I69" s="11" t="n">
        <v>2023</v>
      </c>
      <c r="J69" s="12" t="s">
        <v>184</v>
      </c>
      <c r="K69" s="11" t="n">
        <v>16</v>
      </c>
      <c r="L69" s="11" t="n">
        <v>165</v>
      </c>
      <c r="M69" s="35" t="s">
        <v>227</v>
      </c>
      <c r="N69" s="13" t="n">
        <v>2400</v>
      </c>
      <c r="P69" s="34" t="n">
        <f aca="false">+F69+G69-N69</f>
        <v>0</v>
      </c>
    </row>
    <row r="70" customFormat="false" ht="45.75" hidden="false" customHeight="true" outlineLevel="0" collapsed="false">
      <c r="A70" s="14" t="s">
        <v>188</v>
      </c>
      <c r="B70" s="22" t="s">
        <v>189</v>
      </c>
      <c r="C70" s="23" t="s">
        <v>20</v>
      </c>
      <c r="D70" s="23" t="s">
        <v>21</v>
      </c>
      <c r="E70" s="24" t="n">
        <v>5000</v>
      </c>
      <c r="F70" s="19" t="n">
        <v>0</v>
      </c>
      <c r="G70" s="25" t="n">
        <v>4500</v>
      </c>
      <c r="H70" s="11" t="n">
        <v>191345</v>
      </c>
      <c r="I70" s="11" t="n">
        <v>2023</v>
      </c>
      <c r="J70" s="12" t="s">
        <v>187</v>
      </c>
      <c r="K70" s="11" t="n">
        <v>16</v>
      </c>
      <c r="L70" s="11" t="n">
        <v>166</v>
      </c>
      <c r="M70" s="35" t="s">
        <v>227</v>
      </c>
      <c r="N70" s="13" t="n">
        <v>3000</v>
      </c>
      <c r="P70" s="36" t="n">
        <f aca="false">+F70+G70-N70-N71</f>
        <v>0</v>
      </c>
    </row>
    <row r="71" customFormat="false" ht="35.5" hidden="false" customHeight="false" outlineLevel="0" collapsed="false">
      <c r="A71" s="14"/>
      <c r="B71" s="22"/>
      <c r="C71" s="23"/>
      <c r="D71" s="23"/>
      <c r="E71" s="24"/>
      <c r="F71" s="19"/>
      <c r="G71" s="25"/>
      <c r="H71" s="11" t="n">
        <v>191345</v>
      </c>
      <c r="I71" s="11" t="n">
        <v>2024</v>
      </c>
      <c r="J71" s="12" t="s">
        <v>190</v>
      </c>
      <c r="K71" s="11" t="n">
        <v>17</v>
      </c>
      <c r="L71" s="11" t="n">
        <v>138</v>
      </c>
      <c r="M71" s="35" t="s">
        <v>227</v>
      </c>
      <c r="N71" s="13" t="n">
        <v>1500</v>
      </c>
      <c r="P71" s="36" t="n">
        <f aca="false">+F71+G71-N71</f>
        <v>-1500</v>
      </c>
    </row>
    <row r="72" customFormat="false" ht="34.5" hidden="false" customHeight="true" outlineLevel="0" collapsed="false">
      <c r="A72" s="14" t="s">
        <v>192</v>
      </c>
      <c r="B72" s="22" t="s">
        <v>193</v>
      </c>
      <c r="C72" s="23" t="s">
        <v>20</v>
      </c>
      <c r="D72" s="23" t="s">
        <v>21</v>
      </c>
      <c r="E72" s="24" t="n">
        <v>5000</v>
      </c>
      <c r="F72" s="19" t="n">
        <v>0</v>
      </c>
      <c r="G72" s="25" t="n">
        <v>5000</v>
      </c>
      <c r="H72" s="11" t="n">
        <v>191345</v>
      </c>
      <c r="I72" s="11" t="n">
        <v>2023</v>
      </c>
      <c r="J72" s="12" t="s">
        <v>191</v>
      </c>
      <c r="K72" s="11" t="n">
        <v>16</v>
      </c>
      <c r="L72" s="11" t="n">
        <v>167</v>
      </c>
      <c r="M72" s="35" t="s">
        <v>227</v>
      </c>
      <c r="N72" s="13" t="n">
        <v>3000</v>
      </c>
      <c r="P72" s="36" t="n">
        <f aca="false">+F72+G72-N72-N73</f>
        <v>0</v>
      </c>
    </row>
    <row r="73" customFormat="false" ht="35.5" hidden="false" customHeight="false" outlineLevel="0" collapsed="false">
      <c r="A73" s="14"/>
      <c r="B73" s="22"/>
      <c r="C73" s="23"/>
      <c r="D73" s="23"/>
      <c r="E73" s="24"/>
      <c r="F73" s="19"/>
      <c r="G73" s="25"/>
      <c r="H73" s="11" t="n">
        <v>191345</v>
      </c>
      <c r="I73" s="11" t="n">
        <v>2024</v>
      </c>
      <c r="J73" s="12" t="s">
        <v>194</v>
      </c>
      <c r="K73" s="11" t="n">
        <v>17</v>
      </c>
      <c r="L73" s="11" t="n">
        <v>139</v>
      </c>
      <c r="M73" s="35" t="s">
        <v>227</v>
      </c>
      <c r="N73" s="13" t="n">
        <v>2000</v>
      </c>
      <c r="P73" s="36" t="n">
        <f aca="false">+F73+G73-N73</f>
        <v>-2000</v>
      </c>
    </row>
    <row r="74" customFormat="false" ht="34.5" hidden="false" customHeight="true" outlineLevel="0" collapsed="false">
      <c r="A74" s="14" t="s">
        <v>196</v>
      </c>
      <c r="B74" s="22" t="s">
        <v>197</v>
      </c>
      <c r="C74" s="23" t="s">
        <v>20</v>
      </c>
      <c r="D74" s="23" t="s">
        <v>21</v>
      </c>
      <c r="E74" s="24" t="n">
        <v>3000</v>
      </c>
      <c r="F74" s="19" t="n">
        <v>0</v>
      </c>
      <c r="G74" s="25" t="n">
        <v>3000</v>
      </c>
      <c r="H74" s="11" t="n">
        <v>191345</v>
      </c>
      <c r="I74" s="11" t="n">
        <v>2023</v>
      </c>
      <c r="J74" s="12" t="s">
        <v>195</v>
      </c>
      <c r="K74" s="11" t="n">
        <v>16</v>
      </c>
      <c r="L74" s="11" t="n">
        <v>168</v>
      </c>
      <c r="M74" s="35" t="s">
        <v>227</v>
      </c>
      <c r="N74" s="13" t="n">
        <v>1800</v>
      </c>
      <c r="P74" s="36" t="n">
        <f aca="false">+F74+G74-N74-N75</f>
        <v>0</v>
      </c>
    </row>
    <row r="75" customFormat="false" ht="35.5" hidden="false" customHeight="false" outlineLevel="0" collapsed="false">
      <c r="A75" s="14"/>
      <c r="B75" s="22"/>
      <c r="C75" s="23"/>
      <c r="D75" s="23"/>
      <c r="E75" s="24"/>
      <c r="F75" s="19"/>
      <c r="G75" s="25"/>
      <c r="H75" s="11" t="n">
        <v>191345</v>
      </c>
      <c r="I75" s="11" t="n">
        <v>2024</v>
      </c>
      <c r="J75" s="12" t="s">
        <v>198</v>
      </c>
      <c r="K75" s="11" t="n">
        <v>17</v>
      </c>
      <c r="L75" s="11" t="n">
        <v>140</v>
      </c>
      <c r="M75" s="35" t="s">
        <v>227</v>
      </c>
      <c r="N75" s="13" t="n">
        <v>1200</v>
      </c>
      <c r="P75" s="36" t="n">
        <f aca="false">+F75+G75-N75</f>
        <v>-1200</v>
      </c>
    </row>
    <row r="76" customFormat="false" ht="34.5" hidden="false" customHeight="true" outlineLevel="0" collapsed="false">
      <c r="A76" s="14" t="s">
        <v>200</v>
      </c>
      <c r="B76" s="22" t="s">
        <v>201</v>
      </c>
      <c r="C76" s="23" t="s">
        <v>20</v>
      </c>
      <c r="D76" s="23" t="s">
        <v>21</v>
      </c>
      <c r="E76" s="24" t="n">
        <v>7500</v>
      </c>
      <c r="F76" s="19" t="n">
        <v>0</v>
      </c>
      <c r="G76" s="25" t="n">
        <v>7500</v>
      </c>
      <c r="H76" s="11" t="n">
        <v>191345</v>
      </c>
      <c r="I76" s="11" t="n">
        <v>2023</v>
      </c>
      <c r="J76" s="12" t="s">
        <v>199</v>
      </c>
      <c r="K76" s="11" t="n">
        <v>16</v>
      </c>
      <c r="L76" s="11" t="n">
        <v>169</v>
      </c>
      <c r="M76" s="35" t="s">
        <v>227</v>
      </c>
      <c r="N76" s="13" t="n">
        <v>4500</v>
      </c>
      <c r="P76" s="36" t="n">
        <f aca="false">+F76+G76-N76-N77</f>
        <v>0</v>
      </c>
    </row>
    <row r="77" customFormat="false" ht="15" hidden="false" customHeight="false" outlineLevel="0" collapsed="false">
      <c r="A77" s="14"/>
      <c r="B77" s="22"/>
      <c r="C77" s="23"/>
      <c r="D77" s="23"/>
      <c r="E77" s="24"/>
      <c r="F77" s="19"/>
      <c r="G77" s="25"/>
      <c r="H77" s="32" t="n">
        <v>191345</v>
      </c>
      <c r="I77" s="32" t="n">
        <v>2024</v>
      </c>
      <c r="J77" s="1" t="s">
        <v>202</v>
      </c>
      <c r="K77" s="32" t="n">
        <v>17</v>
      </c>
      <c r="L77" s="32" t="n">
        <v>141</v>
      </c>
      <c r="M77" s="35" t="s">
        <v>227</v>
      </c>
      <c r="N77" s="13" t="n">
        <v>3000</v>
      </c>
      <c r="P77" s="36" t="n">
        <f aca="false">+F77+G77-N77</f>
        <v>-3000</v>
      </c>
    </row>
    <row r="78" customFormat="false" ht="35.5" hidden="false" customHeight="false" outlineLevel="0" collapsed="false">
      <c r="A78" s="23" t="s">
        <v>204</v>
      </c>
      <c r="B78" s="15" t="s">
        <v>205</v>
      </c>
      <c r="C78" s="16" t="s">
        <v>20</v>
      </c>
      <c r="D78" s="17" t="s">
        <v>21</v>
      </c>
      <c r="E78" s="18" t="n">
        <v>3000</v>
      </c>
      <c r="F78" s="19" t="n">
        <f aca="false">60*E78/100</f>
        <v>1800</v>
      </c>
      <c r="G78" s="19" t="n">
        <v>0</v>
      </c>
      <c r="H78" s="11" t="n">
        <v>191345</v>
      </c>
      <c r="I78" s="11" t="n">
        <v>2023</v>
      </c>
      <c r="J78" s="12" t="s">
        <v>203</v>
      </c>
      <c r="K78" s="11" t="n">
        <v>16</v>
      </c>
      <c r="L78" s="11" t="n">
        <v>170</v>
      </c>
      <c r="M78" s="35" t="s">
        <v>227</v>
      </c>
      <c r="N78" s="13" t="n">
        <v>1800</v>
      </c>
      <c r="P78" s="34" t="n">
        <f aca="false">+F78+G78-N78</f>
        <v>0</v>
      </c>
    </row>
    <row r="79" customFormat="false" ht="35.5" hidden="false" customHeight="false" outlineLevel="0" collapsed="false">
      <c r="A79" s="23" t="s">
        <v>207</v>
      </c>
      <c r="B79" s="15" t="s">
        <v>208</v>
      </c>
      <c r="C79" s="16" t="s">
        <v>20</v>
      </c>
      <c r="D79" s="17" t="s">
        <v>21</v>
      </c>
      <c r="E79" s="18" t="n">
        <v>5000</v>
      </c>
      <c r="F79" s="19" t="n">
        <f aca="false">60*E79/100</f>
        <v>3000</v>
      </c>
      <c r="G79" s="19" t="n">
        <v>0</v>
      </c>
      <c r="H79" s="11" t="n">
        <v>191345</v>
      </c>
      <c r="I79" s="11" t="n">
        <v>2023</v>
      </c>
      <c r="J79" s="12" t="s">
        <v>206</v>
      </c>
      <c r="K79" s="11" t="n">
        <v>16</v>
      </c>
      <c r="L79" s="11" t="n">
        <v>171</v>
      </c>
      <c r="M79" s="35" t="s">
        <v>227</v>
      </c>
      <c r="N79" s="13" t="n">
        <v>3000</v>
      </c>
      <c r="P79" s="34" t="n">
        <f aca="false">+F79+G79-N79</f>
        <v>0</v>
      </c>
    </row>
    <row r="80" customFormat="false" ht="34.5" hidden="false" customHeight="true" outlineLevel="0" collapsed="false">
      <c r="A80" s="14" t="s">
        <v>210</v>
      </c>
      <c r="B80" s="22" t="s">
        <v>211</v>
      </c>
      <c r="C80" s="23" t="s">
        <v>20</v>
      </c>
      <c r="D80" s="23" t="s">
        <v>21</v>
      </c>
      <c r="E80" s="24" t="n">
        <v>3000</v>
      </c>
      <c r="F80" s="19" t="n">
        <v>0</v>
      </c>
      <c r="G80" s="25" t="n">
        <v>3000</v>
      </c>
      <c r="H80" s="11" t="n">
        <v>191345</v>
      </c>
      <c r="I80" s="11" t="n">
        <v>2023</v>
      </c>
      <c r="J80" s="12" t="s">
        <v>209</v>
      </c>
      <c r="K80" s="11" t="n">
        <v>16</v>
      </c>
      <c r="L80" s="11" t="n">
        <v>172</v>
      </c>
      <c r="M80" s="35" t="s">
        <v>227</v>
      </c>
      <c r="N80" s="13" t="n">
        <v>1800</v>
      </c>
      <c r="P80" s="36" t="n">
        <f aca="false">+F80+G80-N80-N81</f>
        <v>0</v>
      </c>
    </row>
    <row r="81" customFormat="false" ht="24.05" hidden="false" customHeight="false" outlineLevel="0" collapsed="false">
      <c r="A81" s="14"/>
      <c r="B81" s="22"/>
      <c r="C81" s="23"/>
      <c r="D81" s="23"/>
      <c r="E81" s="24"/>
      <c r="F81" s="19"/>
      <c r="G81" s="25"/>
      <c r="H81" s="11" t="n">
        <v>191345</v>
      </c>
      <c r="I81" s="11" t="n">
        <v>2024</v>
      </c>
      <c r="J81" s="12" t="s">
        <v>212</v>
      </c>
      <c r="K81" s="11" t="n">
        <v>17</v>
      </c>
      <c r="L81" s="11" t="n">
        <v>142</v>
      </c>
      <c r="M81" s="35" t="s">
        <v>227</v>
      </c>
      <c r="N81" s="13" t="n">
        <v>1200</v>
      </c>
      <c r="P81" s="36" t="n">
        <f aca="false">+F81+G81-N81</f>
        <v>-1200</v>
      </c>
    </row>
    <row r="82" customFormat="false" ht="35.5" hidden="false" customHeight="false" outlineLevel="0" collapsed="false">
      <c r="A82" s="23" t="s">
        <v>214</v>
      </c>
      <c r="B82" s="15" t="s">
        <v>215</v>
      </c>
      <c r="C82" s="16" t="s">
        <v>20</v>
      </c>
      <c r="D82" s="17" t="s">
        <v>21</v>
      </c>
      <c r="E82" s="18" t="n">
        <v>2500</v>
      </c>
      <c r="F82" s="19" t="n">
        <f aca="false">60*E82/100</f>
        <v>1500</v>
      </c>
      <c r="G82" s="19" t="n">
        <v>0</v>
      </c>
      <c r="H82" s="11" t="n">
        <v>191345</v>
      </c>
      <c r="I82" s="11" t="n">
        <v>2023</v>
      </c>
      <c r="J82" s="12" t="s">
        <v>213</v>
      </c>
      <c r="K82" s="11" t="n">
        <v>16</v>
      </c>
      <c r="L82" s="11" t="n">
        <v>173</v>
      </c>
      <c r="M82" s="35" t="s">
        <v>227</v>
      </c>
      <c r="N82" s="13" t="n">
        <v>1500</v>
      </c>
      <c r="P82" s="34" t="n">
        <f aca="false">+F82+G82-N82</f>
        <v>0</v>
      </c>
    </row>
    <row r="83" customFormat="false" ht="35.5" hidden="false" customHeight="false" outlineLevel="0" collapsed="false">
      <c r="A83" s="23" t="s">
        <v>214</v>
      </c>
      <c r="B83" s="15" t="s">
        <v>216</v>
      </c>
      <c r="C83" s="16" t="s">
        <v>20</v>
      </c>
      <c r="D83" s="17" t="s">
        <v>21</v>
      </c>
      <c r="E83" s="18" t="n">
        <v>2500</v>
      </c>
      <c r="F83" s="19" t="n">
        <f aca="false">60*E83/100</f>
        <v>1500</v>
      </c>
      <c r="G83" s="19" t="n">
        <v>0</v>
      </c>
      <c r="H83" s="11" t="n">
        <v>191345</v>
      </c>
      <c r="I83" s="11" t="n">
        <v>2023</v>
      </c>
      <c r="J83" s="12" t="s">
        <v>213</v>
      </c>
      <c r="K83" s="11" t="n">
        <v>16</v>
      </c>
      <c r="L83" s="11" t="n">
        <v>174</v>
      </c>
      <c r="M83" s="35" t="s">
        <v>227</v>
      </c>
      <c r="N83" s="13" t="n">
        <v>1500</v>
      </c>
      <c r="P83" s="34" t="n">
        <f aca="false">+F83+G83-N83</f>
        <v>0</v>
      </c>
    </row>
    <row r="84" customFormat="false" ht="35.5" hidden="false" customHeight="false" outlineLevel="0" collapsed="false">
      <c r="A84" s="23" t="s">
        <v>218</v>
      </c>
      <c r="B84" s="15" t="s">
        <v>219</v>
      </c>
      <c r="C84" s="16" t="s">
        <v>20</v>
      </c>
      <c r="D84" s="17" t="s">
        <v>21</v>
      </c>
      <c r="E84" s="18" t="n">
        <v>17000</v>
      </c>
      <c r="F84" s="19" t="n">
        <f aca="false">60*E84/100</f>
        <v>10200</v>
      </c>
      <c r="G84" s="19" t="n">
        <v>0</v>
      </c>
      <c r="H84" s="11" t="n">
        <v>191345</v>
      </c>
      <c r="I84" s="11" t="n">
        <v>2023</v>
      </c>
      <c r="J84" s="12" t="s">
        <v>217</v>
      </c>
      <c r="K84" s="11" t="n">
        <v>16</v>
      </c>
      <c r="L84" s="11" t="n">
        <v>175</v>
      </c>
      <c r="M84" s="35" t="s">
        <v>227</v>
      </c>
      <c r="N84" s="13" t="n">
        <v>10200</v>
      </c>
      <c r="P84" s="34" t="n">
        <f aca="false">+F84+G84-N84</f>
        <v>0</v>
      </c>
    </row>
    <row r="85" customFormat="false" ht="52.5" hidden="false" customHeight="true" outlineLevel="0" collapsed="false">
      <c r="A85" s="14" t="s">
        <v>221</v>
      </c>
      <c r="B85" s="22" t="s">
        <v>222</v>
      </c>
      <c r="C85" s="23" t="s">
        <v>20</v>
      </c>
      <c r="D85" s="23" t="s">
        <v>21</v>
      </c>
      <c r="E85" s="24" t="n">
        <v>10000</v>
      </c>
      <c r="F85" s="19" t="n">
        <v>0</v>
      </c>
      <c r="G85" s="25" t="n">
        <f aca="false">+E85</f>
        <v>10000</v>
      </c>
      <c r="H85" s="11" t="n">
        <v>191345</v>
      </c>
      <c r="I85" s="11" t="n">
        <v>2023</v>
      </c>
      <c r="J85" s="12" t="s">
        <v>220</v>
      </c>
      <c r="K85" s="11" t="n">
        <v>16</v>
      </c>
      <c r="L85" s="11" t="n">
        <v>176</v>
      </c>
      <c r="M85" s="35" t="s">
        <v>227</v>
      </c>
      <c r="N85" s="13" t="n">
        <v>6000</v>
      </c>
      <c r="P85" s="36" t="n">
        <f aca="false">+F85+G85-N85-N86</f>
        <v>0</v>
      </c>
    </row>
    <row r="86" customFormat="false" ht="44.25" hidden="false" customHeight="true" outlineLevel="0" collapsed="false">
      <c r="A86" s="14"/>
      <c r="B86" s="22"/>
      <c r="C86" s="23"/>
      <c r="D86" s="23"/>
      <c r="E86" s="24"/>
      <c r="F86" s="19"/>
      <c r="G86" s="25"/>
      <c r="H86" s="11" t="n">
        <v>191345</v>
      </c>
      <c r="I86" s="11" t="n">
        <v>2024</v>
      </c>
      <c r="J86" s="12" t="s">
        <v>223</v>
      </c>
      <c r="K86" s="11" t="n">
        <v>17</v>
      </c>
      <c r="L86" s="11" t="n">
        <v>143</v>
      </c>
      <c r="M86" s="35" t="s">
        <v>227</v>
      </c>
      <c r="N86" s="13" t="n">
        <v>4000</v>
      </c>
      <c r="P86" s="36" t="n">
        <f aca="false">+F86+G86-N86</f>
        <v>-4000</v>
      </c>
    </row>
    <row r="87" customFormat="false" ht="15" hidden="false" customHeight="false" outlineLevel="0" collapsed="false">
      <c r="A87" s="33"/>
      <c r="B87" s="20"/>
      <c r="C87" s="20"/>
      <c r="D87" s="20"/>
      <c r="E87" s="20"/>
      <c r="F87" s="20"/>
      <c r="G87" s="20"/>
    </row>
    <row r="88" customFormat="false" ht="15" hidden="false" customHeight="false" outlineLevel="0" collapsed="false">
      <c r="A88" s="33"/>
      <c r="B88" s="20"/>
      <c r="C88" s="20"/>
      <c r="D88" s="20"/>
      <c r="E88" s="20"/>
      <c r="F88" s="20"/>
      <c r="G88" s="20"/>
    </row>
    <row r="90" customFormat="false" ht="15" hidden="false" customHeight="false" outlineLevel="0" collapsed="false">
      <c r="A90" s="33"/>
      <c r="B90" s="20"/>
      <c r="C90" s="20"/>
      <c r="D90" s="20"/>
      <c r="E90" s="20"/>
      <c r="F90" s="20"/>
      <c r="G90" s="20"/>
    </row>
    <row r="91" customFormat="false" ht="15" hidden="false" customHeight="false" outlineLevel="0" collapsed="false">
      <c r="A91" s="33"/>
      <c r="B91" s="20"/>
      <c r="C91" s="20"/>
      <c r="D91" s="20"/>
      <c r="E91" s="20"/>
      <c r="F91" s="20"/>
      <c r="G91" s="20"/>
    </row>
    <row r="92" customFormat="false" ht="15" hidden="false" customHeight="false" outlineLevel="0" collapsed="false">
      <c r="A92" s="33"/>
      <c r="B92" s="20"/>
      <c r="C92" s="20"/>
      <c r="D92" s="20"/>
      <c r="E92" s="20"/>
      <c r="F92" s="20"/>
      <c r="G92" s="20"/>
    </row>
    <row r="93" customFormat="false" ht="15" hidden="false" customHeight="false" outlineLevel="0" collapsed="false">
      <c r="A93" s="33"/>
      <c r="B93" s="20"/>
      <c r="C93" s="20"/>
      <c r="D93" s="20"/>
      <c r="E93" s="20"/>
      <c r="F93" s="20"/>
      <c r="G93" s="20"/>
    </row>
    <row r="94" customFormat="false" ht="15" hidden="false" customHeight="false" outlineLevel="0" collapsed="false">
      <c r="A94" s="33"/>
      <c r="B94" s="20"/>
      <c r="C94" s="20"/>
      <c r="D94" s="20"/>
      <c r="E94" s="20"/>
      <c r="F94" s="20"/>
      <c r="G94" s="20"/>
    </row>
    <row r="95" customFormat="false" ht="15" hidden="false" customHeight="false" outlineLevel="0" collapsed="false">
      <c r="A95" s="33"/>
      <c r="B95" s="20"/>
      <c r="C95" s="20"/>
      <c r="D95" s="20"/>
      <c r="E95" s="20"/>
      <c r="F95" s="20"/>
      <c r="G95" s="20"/>
    </row>
    <row r="96" customFormat="false" ht="15" hidden="false" customHeight="false" outlineLevel="0" collapsed="false">
      <c r="A96" s="33"/>
      <c r="B96" s="20"/>
      <c r="C96" s="20"/>
      <c r="D96" s="20"/>
      <c r="E96" s="20"/>
      <c r="F96" s="20"/>
      <c r="G96" s="20"/>
    </row>
    <row r="97" customFormat="false" ht="15" hidden="false" customHeight="false" outlineLevel="0" collapsed="false">
      <c r="A97" s="33"/>
      <c r="B97" s="20"/>
      <c r="C97" s="20"/>
      <c r="D97" s="20"/>
      <c r="E97" s="20"/>
      <c r="F97" s="20"/>
      <c r="G97" s="20"/>
    </row>
    <row r="98" customFormat="false" ht="15" hidden="false" customHeight="false" outlineLevel="0" collapsed="false">
      <c r="A98" s="33"/>
      <c r="B98" s="20"/>
      <c r="C98" s="20"/>
      <c r="D98" s="20"/>
      <c r="E98" s="20"/>
      <c r="F98" s="20"/>
      <c r="G98" s="20"/>
    </row>
    <row r="99" customFormat="false" ht="15" hidden="false" customHeight="false" outlineLevel="0" collapsed="false">
      <c r="A99" s="33"/>
      <c r="B99" s="20"/>
      <c r="C99" s="20"/>
      <c r="D99" s="20"/>
      <c r="E99" s="20"/>
      <c r="F99" s="20"/>
      <c r="G99" s="20"/>
    </row>
    <row r="100" customFormat="false" ht="15" hidden="false" customHeight="false" outlineLevel="0" collapsed="false">
      <c r="A100" s="33"/>
      <c r="B100" s="20"/>
      <c r="C100" s="20"/>
      <c r="D100" s="20"/>
      <c r="E100" s="20"/>
      <c r="F100" s="20"/>
      <c r="G100" s="20"/>
    </row>
    <row r="101" customFormat="false" ht="15" hidden="false" customHeight="false" outlineLevel="0" collapsed="false">
      <c r="A101" s="33"/>
      <c r="B101" s="20"/>
      <c r="C101" s="20"/>
      <c r="D101" s="20"/>
      <c r="E101" s="20"/>
      <c r="F101" s="20"/>
      <c r="G101" s="20"/>
    </row>
    <row r="102" customFormat="false" ht="15" hidden="false" customHeight="false" outlineLevel="0" collapsed="false">
      <c r="A102" s="33"/>
      <c r="B102" s="20"/>
      <c r="C102" s="20"/>
      <c r="D102" s="20"/>
      <c r="E102" s="20"/>
      <c r="F102" s="20"/>
      <c r="G102" s="20"/>
    </row>
    <row r="103" customFormat="false" ht="15" hidden="false" customHeight="false" outlineLevel="0" collapsed="false">
      <c r="A103" s="33"/>
      <c r="B103" s="20"/>
      <c r="C103" s="20"/>
      <c r="D103" s="20"/>
      <c r="E103" s="20"/>
      <c r="F103" s="20"/>
      <c r="G103" s="20"/>
    </row>
    <row r="104" customFormat="false" ht="15" hidden="false" customHeight="false" outlineLevel="0" collapsed="false">
      <c r="A104" s="33"/>
      <c r="B104" s="20"/>
      <c r="C104" s="20"/>
      <c r="D104" s="20"/>
      <c r="E104" s="20"/>
      <c r="F104" s="20"/>
      <c r="G104" s="20"/>
    </row>
    <row r="105" customFormat="false" ht="15" hidden="false" customHeight="false" outlineLevel="0" collapsed="false">
      <c r="A105" s="33"/>
      <c r="B105" s="20"/>
      <c r="C105" s="20"/>
      <c r="D105" s="20"/>
      <c r="E105" s="20"/>
      <c r="F105" s="20"/>
      <c r="G105" s="20"/>
    </row>
    <row r="106" customFormat="false" ht="15" hidden="false" customHeight="false" outlineLevel="0" collapsed="false">
      <c r="A106" s="33"/>
      <c r="B106" s="20"/>
      <c r="C106" s="20"/>
      <c r="D106" s="20"/>
      <c r="E106" s="20"/>
      <c r="F106" s="20"/>
      <c r="G106" s="20"/>
    </row>
    <row r="107" customFormat="false" ht="15" hidden="false" customHeight="false" outlineLevel="0" collapsed="false">
      <c r="A107" s="33"/>
      <c r="B107" s="20"/>
      <c r="C107" s="20"/>
      <c r="D107" s="20"/>
      <c r="E107" s="20"/>
      <c r="F107" s="20"/>
      <c r="G107" s="20"/>
    </row>
    <row r="108" customFormat="false" ht="15" hidden="false" customHeight="false" outlineLevel="0" collapsed="false">
      <c r="A108" s="33"/>
      <c r="B108" s="20"/>
      <c r="C108" s="20"/>
      <c r="D108" s="20"/>
      <c r="E108" s="20"/>
      <c r="F108" s="20"/>
      <c r="G108" s="20"/>
    </row>
    <row r="109" customFormat="false" ht="15" hidden="false" customHeight="false" outlineLevel="0" collapsed="false">
      <c r="A109" s="33"/>
      <c r="B109" s="20"/>
      <c r="C109" s="20"/>
      <c r="D109" s="20"/>
      <c r="E109" s="20"/>
      <c r="F109" s="20"/>
      <c r="G109" s="20"/>
    </row>
    <row r="110" customFormat="false" ht="15" hidden="false" customHeight="false" outlineLevel="0" collapsed="false">
      <c r="A110" s="33"/>
      <c r="B110" s="20"/>
      <c r="C110" s="20"/>
      <c r="D110" s="20"/>
      <c r="E110" s="20"/>
      <c r="F110" s="20"/>
      <c r="G110" s="20"/>
    </row>
    <row r="111" customFormat="false" ht="15" hidden="false" customHeight="false" outlineLevel="0" collapsed="false">
      <c r="A111" s="33"/>
      <c r="B111" s="20"/>
      <c r="C111" s="20"/>
      <c r="D111" s="20"/>
      <c r="E111" s="20"/>
      <c r="F111" s="20"/>
      <c r="G111" s="20"/>
    </row>
    <row r="112" customFormat="false" ht="15" hidden="false" customHeight="false" outlineLevel="0" collapsed="false">
      <c r="A112" s="33"/>
      <c r="B112" s="20"/>
      <c r="C112" s="20"/>
      <c r="D112" s="20"/>
      <c r="E112" s="20"/>
      <c r="F112" s="20"/>
      <c r="G112" s="20"/>
    </row>
    <row r="113" customFormat="false" ht="15" hidden="false" customHeight="false" outlineLevel="0" collapsed="false">
      <c r="A113" s="33"/>
      <c r="B113" s="20"/>
      <c r="C113" s="20"/>
      <c r="D113" s="20"/>
      <c r="E113" s="20"/>
      <c r="F113" s="20"/>
      <c r="G113" s="20"/>
    </row>
    <row r="114" customFormat="false" ht="15" hidden="false" customHeight="false" outlineLevel="0" collapsed="false">
      <c r="A114" s="33"/>
      <c r="B114" s="20"/>
      <c r="C114" s="20"/>
      <c r="D114" s="20"/>
      <c r="E114" s="20"/>
      <c r="F114" s="20"/>
      <c r="G114" s="20"/>
    </row>
    <row r="115" customFormat="false" ht="15" hidden="false" customHeight="false" outlineLevel="0" collapsed="false">
      <c r="A115" s="33"/>
      <c r="B115" s="20"/>
      <c r="C115" s="20"/>
      <c r="D115" s="20"/>
      <c r="E115" s="20"/>
      <c r="F115" s="20"/>
      <c r="G115" s="20"/>
    </row>
  </sheetData>
  <mergeCells count="158">
    <mergeCell ref="A1:G1"/>
    <mergeCell ref="H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M2"/>
    <mergeCell ref="N2:N3"/>
    <mergeCell ref="A8:A9"/>
    <mergeCell ref="B8:B9"/>
    <mergeCell ref="C8:C9"/>
    <mergeCell ref="D8:D9"/>
    <mergeCell ref="E8:E9"/>
    <mergeCell ref="F8:F9"/>
    <mergeCell ref="G8:G9"/>
    <mergeCell ref="P8:P9"/>
    <mergeCell ref="A21:A22"/>
    <mergeCell ref="B21:B22"/>
    <mergeCell ref="C21:C22"/>
    <mergeCell ref="D21:D22"/>
    <mergeCell ref="E21:E22"/>
    <mergeCell ref="F21:F22"/>
    <mergeCell ref="G21:G22"/>
    <mergeCell ref="P21:P22"/>
    <mergeCell ref="A27:A28"/>
    <mergeCell ref="B27:B28"/>
    <mergeCell ref="C27:C28"/>
    <mergeCell ref="D27:D28"/>
    <mergeCell ref="E27:E28"/>
    <mergeCell ref="F27:F28"/>
    <mergeCell ref="G27:G28"/>
    <mergeCell ref="P27:P28"/>
    <mergeCell ref="A29:A30"/>
    <mergeCell ref="B29:B30"/>
    <mergeCell ref="C29:C30"/>
    <mergeCell ref="D29:D30"/>
    <mergeCell ref="E29:E30"/>
    <mergeCell ref="F29:F30"/>
    <mergeCell ref="G29:G30"/>
    <mergeCell ref="P29:P30"/>
    <mergeCell ref="A31:A32"/>
    <mergeCell ref="B31:B32"/>
    <mergeCell ref="C31:C32"/>
    <mergeCell ref="D31:D32"/>
    <mergeCell ref="E31:E32"/>
    <mergeCell ref="F31:F32"/>
    <mergeCell ref="G31:G32"/>
    <mergeCell ref="P31:P32"/>
    <mergeCell ref="A34:A35"/>
    <mergeCell ref="B34:B35"/>
    <mergeCell ref="C34:C35"/>
    <mergeCell ref="D34:D35"/>
    <mergeCell ref="E34:E35"/>
    <mergeCell ref="F34:F35"/>
    <mergeCell ref="G34:G35"/>
    <mergeCell ref="P34:P35"/>
    <mergeCell ref="A39:A40"/>
    <mergeCell ref="B39:B40"/>
    <mergeCell ref="C39:C40"/>
    <mergeCell ref="D39:D40"/>
    <mergeCell ref="E39:E40"/>
    <mergeCell ref="F39:F40"/>
    <mergeCell ref="G39:G40"/>
    <mergeCell ref="P39:P40"/>
    <mergeCell ref="A41:A42"/>
    <mergeCell ref="B41:B42"/>
    <mergeCell ref="C41:C42"/>
    <mergeCell ref="D41:D42"/>
    <mergeCell ref="E41:E42"/>
    <mergeCell ref="F41:F42"/>
    <mergeCell ref="G41:G42"/>
    <mergeCell ref="P41:P42"/>
    <mergeCell ref="A45:A46"/>
    <mergeCell ref="B45:B46"/>
    <mergeCell ref="C45:C46"/>
    <mergeCell ref="D45:D46"/>
    <mergeCell ref="E45:E46"/>
    <mergeCell ref="F45:F46"/>
    <mergeCell ref="G45:G46"/>
    <mergeCell ref="P45:P46"/>
    <mergeCell ref="A48:A49"/>
    <mergeCell ref="B48:B49"/>
    <mergeCell ref="C48:C49"/>
    <mergeCell ref="D48:D49"/>
    <mergeCell ref="E48:E49"/>
    <mergeCell ref="F48:F49"/>
    <mergeCell ref="G48:G49"/>
    <mergeCell ref="P48:P49"/>
    <mergeCell ref="A61:A62"/>
    <mergeCell ref="B61:B62"/>
    <mergeCell ref="C61:C62"/>
    <mergeCell ref="D61:D62"/>
    <mergeCell ref="E61:E62"/>
    <mergeCell ref="F61:F62"/>
    <mergeCell ref="G61:G62"/>
    <mergeCell ref="P61:P62"/>
    <mergeCell ref="A64:A65"/>
    <mergeCell ref="B64:B65"/>
    <mergeCell ref="C64:C65"/>
    <mergeCell ref="D64:D65"/>
    <mergeCell ref="E64:E65"/>
    <mergeCell ref="F64:F65"/>
    <mergeCell ref="G64:G65"/>
    <mergeCell ref="P64:P65"/>
    <mergeCell ref="A70:A71"/>
    <mergeCell ref="B70:B71"/>
    <mergeCell ref="C70:C71"/>
    <mergeCell ref="D70:D71"/>
    <mergeCell ref="E70:E71"/>
    <mergeCell ref="F70:F71"/>
    <mergeCell ref="G70:G71"/>
    <mergeCell ref="P70:P71"/>
    <mergeCell ref="A72:A73"/>
    <mergeCell ref="B72:B73"/>
    <mergeCell ref="C72:C73"/>
    <mergeCell ref="D72:D73"/>
    <mergeCell ref="E72:E73"/>
    <mergeCell ref="F72:F73"/>
    <mergeCell ref="G72:G73"/>
    <mergeCell ref="P72:P73"/>
    <mergeCell ref="A74:A75"/>
    <mergeCell ref="B74:B75"/>
    <mergeCell ref="C74:C75"/>
    <mergeCell ref="D74:D75"/>
    <mergeCell ref="E74:E75"/>
    <mergeCell ref="F74:F75"/>
    <mergeCell ref="G74:G75"/>
    <mergeCell ref="P74:P75"/>
    <mergeCell ref="A76:A77"/>
    <mergeCell ref="B76:B77"/>
    <mergeCell ref="C76:C77"/>
    <mergeCell ref="D76:D77"/>
    <mergeCell ref="E76:E77"/>
    <mergeCell ref="F76:F77"/>
    <mergeCell ref="G76:G77"/>
    <mergeCell ref="P76:P77"/>
    <mergeCell ref="A80:A81"/>
    <mergeCell ref="B80:B81"/>
    <mergeCell ref="C80:C81"/>
    <mergeCell ref="D80:D81"/>
    <mergeCell ref="E80:E81"/>
    <mergeCell ref="F80:F81"/>
    <mergeCell ref="G80:G81"/>
    <mergeCell ref="P80:P81"/>
    <mergeCell ref="A85:A86"/>
    <mergeCell ref="B85:B86"/>
    <mergeCell ref="C85:C86"/>
    <mergeCell ref="D85:D86"/>
    <mergeCell ref="E85:E86"/>
    <mergeCell ref="F85:F86"/>
    <mergeCell ref="G85:G86"/>
    <mergeCell ref="P85:P8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703125" defaultRowHeight="15" zeroHeight="false" outlineLevelRow="0" outlineLevelCol="0"/>
  <cols>
    <col collapsed="false" customWidth="true" hidden="false" outlineLevel="0" max="1" min="1" style="3" width="17"/>
    <col collapsed="false" customWidth="true" hidden="false" outlineLevel="0" max="2" min="2" style="43" width="22.15"/>
    <col collapsed="false" customWidth="true" hidden="false" outlineLevel="0" max="3" min="3" style="1" width="15.71"/>
    <col collapsed="false" customWidth="true" hidden="false" outlineLevel="0" max="4" min="4" style="1" width="12.86"/>
    <col collapsed="false" customWidth="true" hidden="false" outlineLevel="0" max="5" min="5" style="1" width="16.43"/>
    <col collapsed="false" customWidth="true" hidden="false" outlineLevel="0" max="6" min="6" style="1" width="7.16"/>
    <col collapsed="false" customWidth="true" hidden="false" outlineLevel="0" max="7" min="7" style="1" width="12"/>
    <col collapsed="false" customWidth="true" hidden="false" outlineLevel="0" max="8" min="8" style="1" width="17.15"/>
    <col collapsed="false" customWidth="true" hidden="false" outlineLevel="0" max="9" min="9" style="1" width="24.29"/>
    <col collapsed="false" customWidth="true" hidden="false" outlineLevel="0" max="16384" min="16365" style="1" width="11.57"/>
  </cols>
  <sheetData>
    <row r="1" customFormat="false" ht="60" hidden="false" customHeight="true" outlineLevel="0" collapsed="false">
      <c r="A1" s="44" t="s">
        <v>230</v>
      </c>
      <c r="B1" s="44"/>
      <c r="C1" s="44"/>
      <c r="D1" s="44"/>
      <c r="E1" s="44"/>
      <c r="F1" s="44"/>
      <c r="G1" s="44"/>
      <c r="H1" s="44"/>
      <c r="I1" s="44"/>
    </row>
    <row r="2" customFormat="false" ht="39.75" hidden="false" customHeight="true" outlineLevel="0" collapsed="false">
      <c r="A2" s="8" t="s">
        <v>8</v>
      </c>
      <c r="B2" s="8" t="s">
        <v>9</v>
      </c>
      <c r="C2" s="45" t="s">
        <v>10</v>
      </c>
      <c r="D2" s="45"/>
      <c r="E2" s="45"/>
      <c r="F2" s="45" t="s">
        <v>231</v>
      </c>
      <c r="G2" s="45"/>
      <c r="H2" s="45"/>
      <c r="I2" s="8" t="s">
        <v>232</v>
      </c>
    </row>
    <row r="3" customFormat="false" ht="48" hidden="false" customHeight="true" outlineLevel="0" collapsed="false">
      <c r="A3" s="8"/>
      <c r="B3" s="8"/>
      <c r="C3" s="10" t="s">
        <v>14</v>
      </c>
      <c r="D3" s="10" t="s">
        <v>15</v>
      </c>
      <c r="E3" s="10" t="s">
        <v>11</v>
      </c>
      <c r="F3" s="8" t="s">
        <v>226</v>
      </c>
      <c r="G3" s="8" t="s">
        <v>15</v>
      </c>
      <c r="H3" s="8" t="s">
        <v>233</v>
      </c>
      <c r="I3" s="8"/>
    </row>
    <row r="4" customFormat="false" ht="15" hidden="false" customHeight="false" outlineLevel="0" collapsed="false">
      <c r="A4" s="46" t="s">
        <v>18</v>
      </c>
      <c r="B4" s="47" t="s">
        <v>19</v>
      </c>
      <c r="C4" s="48" t="s">
        <v>20</v>
      </c>
      <c r="D4" s="49" t="s">
        <v>21</v>
      </c>
      <c r="E4" s="50" t="n">
        <v>10000</v>
      </c>
      <c r="F4" s="51" t="n">
        <v>95</v>
      </c>
      <c r="G4" s="52" t="s">
        <v>227</v>
      </c>
      <c r="H4" s="53" t="n">
        <v>6000</v>
      </c>
      <c r="I4" s="54" t="s">
        <v>234</v>
      </c>
    </row>
    <row r="5" customFormat="false" ht="15" hidden="false" customHeight="false" outlineLevel="0" collapsed="false">
      <c r="A5" s="55" t="s">
        <v>23</v>
      </c>
      <c r="B5" s="56" t="s">
        <v>24</v>
      </c>
      <c r="C5" s="16" t="s">
        <v>20</v>
      </c>
      <c r="D5" s="17" t="s">
        <v>21</v>
      </c>
      <c r="E5" s="57" t="n">
        <v>10000</v>
      </c>
      <c r="F5" s="58" t="n">
        <v>96</v>
      </c>
      <c r="G5" s="59" t="s">
        <v>227</v>
      </c>
      <c r="H5" s="60" t="n">
        <v>5490</v>
      </c>
      <c r="I5" s="61" t="s">
        <v>235</v>
      </c>
    </row>
    <row r="6" customFormat="false" ht="24.05" hidden="false" customHeight="false" outlineLevel="0" collapsed="false">
      <c r="A6" s="55" t="s">
        <v>26</v>
      </c>
      <c r="B6" s="56" t="s">
        <v>27</v>
      </c>
      <c r="C6" s="16" t="s">
        <v>20</v>
      </c>
      <c r="D6" s="17" t="s">
        <v>21</v>
      </c>
      <c r="E6" s="57" t="n">
        <v>8000</v>
      </c>
      <c r="F6" s="58" t="n">
        <v>97</v>
      </c>
      <c r="G6" s="59" t="s">
        <v>227</v>
      </c>
      <c r="H6" s="60" t="n">
        <v>4800</v>
      </c>
      <c r="I6" s="61" t="s">
        <v>234</v>
      </c>
    </row>
    <row r="7" customFormat="false" ht="21.65" hidden="false" customHeight="false" outlineLevel="0" collapsed="false">
      <c r="A7" s="55" t="s">
        <v>29</v>
      </c>
      <c r="B7" s="56" t="s">
        <v>30</v>
      </c>
      <c r="C7" s="16" t="s">
        <v>20</v>
      </c>
      <c r="D7" s="17" t="s">
        <v>21</v>
      </c>
      <c r="E7" s="57" t="n">
        <v>5000</v>
      </c>
      <c r="F7" s="58" t="n">
        <v>98</v>
      </c>
      <c r="G7" s="59" t="s">
        <v>227</v>
      </c>
      <c r="H7" s="60" t="n">
        <v>3000</v>
      </c>
      <c r="I7" s="61" t="s">
        <v>234</v>
      </c>
    </row>
    <row r="8" customFormat="false" ht="21" hidden="false" customHeight="true" outlineLevel="0" collapsed="false">
      <c r="A8" s="55" t="s">
        <v>32</v>
      </c>
      <c r="B8" s="62" t="s">
        <v>33</v>
      </c>
      <c r="C8" s="23" t="s">
        <v>20</v>
      </c>
      <c r="D8" s="23" t="s">
        <v>21</v>
      </c>
      <c r="E8" s="24" t="n">
        <v>18000</v>
      </c>
      <c r="F8" s="58" t="n">
        <v>99</v>
      </c>
      <c r="G8" s="59" t="s">
        <v>227</v>
      </c>
      <c r="H8" s="60" t="n">
        <v>10800</v>
      </c>
      <c r="I8" s="61" t="s">
        <v>234</v>
      </c>
    </row>
    <row r="9" customFormat="false" ht="18" hidden="false" customHeight="true" outlineLevel="0" collapsed="false">
      <c r="A9" s="55"/>
      <c r="B9" s="62"/>
      <c r="C9" s="23"/>
      <c r="D9" s="23"/>
      <c r="E9" s="24"/>
      <c r="F9" s="58" t="n">
        <v>127</v>
      </c>
      <c r="G9" s="59" t="s">
        <v>227</v>
      </c>
      <c r="H9" s="60" t="n">
        <v>5400</v>
      </c>
      <c r="I9" s="61" t="s">
        <v>235</v>
      </c>
    </row>
    <row r="10" customFormat="false" ht="31.9" hidden="false" customHeight="false" outlineLevel="0" collapsed="false">
      <c r="A10" s="55" t="s">
        <v>36</v>
      </c>
      <c r="B10" s="56" t="s">
        <v>37</v>
      </c>
      <c r="C10" s="16" t="s">
        <v>20</v>
      </c>
      <c r="D10" s="17" t="s">
        <v>21</v>
      </c>
      <c r="E10" s="57" t="n">
        <v>6000</v>
      </c>
      <c r="F10" s="58" t="n">
        <v>100</v>
      </c>
      <c r="G10" s="59" t="s">
        <v>227</v>
      </c>
      <c r="H10" s="60" t="n">
        <v>3600</v>
      </c>
      <c r="I10" s="61" t="s">
        <v>234</v>
      </c>
    </row>
    <row r="11" customFormat="false" ht="24.05" hidden="false" customHeight="false" outlineLevel="0" collapsed="false">
      <c r="A11" s="55" t="s">
        <v>39</v>
      </c>
      <c r="B11" s="56" t="s">
        <v>40</v>
      </c>
      <c r="C11" s="16" t="s">
        <v>20</v>
      </c>
      <c r="D11" s="17" t="s">
        <v>21</v>
      </c>
      <c r="E11" s="57" t="n">
        <v>10000</v>
      </c>
      <c r="F11" s="58" t="n">
        <v>101</v>
      </c>
      <c r="G11" s="59" t="s">
        <v>227</v>
      </c>
      <c r="H11" s="60" t="n">
        <v>6000</v>
      </c>
      <c r="I11" s="61" t="s">
        <v>234</v>
      </c>
    </row>
    <row r="12" customFormat="false" ht="15" hidden="false" customHeight="false" outlineLevel="0" collapsed="false">
      <c r="A12" s="55" t="s">
        <v>42</v>
      </c>
      <c r="B12" s="56" t="s">
        <v>43</v>
      </c>
      <c r="C12" s="16" t="s">
        <v>20</v>
      </c>
      <c r="D12" s="17" t="s">
        <v>21</v>
      </c>
      <c r="E12" s="57" t="n">
        <v>5000</v>
      </c>
      <c r="F12" s="58" t="n">
        <v>102</v>
      </c>
      <c r="G12" s="59" t="s">
        <v>227</v>
      </c>
      <c r="H12" s="60" t="n">
        <v>3000</v>
      </c>
      <c r="I12" s="61" t="s">
        <v>234</v>
      </c>
    </row>
    <row r="13" customFormat="false" ht="21.65" hidden="false" customHeight="false" outlineLevel="0" collapsed="false">
      <c r="A13" s="55" t="s">
        <v>45</v>
      </c>
      <c r="B13" s="56" t="s">
        <v>46</v>
      </c>
      <c r="C13" s="16" t="s">
        <v>20</v>
      </c>
      <c r="D13" s="17" t="s">
        <v>21</v>
      </c>
      <c r="E13" s="57" t="n">
        <v>2500</v>
      </c>
      <c r="F13" s="58" t="n">
        <v>103</v>
      </c>
      <c r="G13" s="59" t="s">
        <v>227</v>
      </c>
      <c r="H13" s="60" t="n">
        <v>1500</v>
      </c>
      <c r="I13" s="61" t="s">
        <v>234</v>
      </c>
    </row>
    <row r="14" customFormat="false" ht="15" hidden="false" customHeight="false" outlineLevel="0" collapsed="false">
      <c r="A14" s="55" t="s">
        <v>45</v>
      </c>
      <c r="B14" s="56" t="s">
        <v>47</v>
      </c>
      <c r="C14" s="16" t="s">
        <v>20</v>
      </c>
      <c r="D14" s="17" t="s">
        <v>21</v>
      </c>
      <c r="E14" s="57" t="n">
        <v>2500</v>
      </c>
      <c r="F14" s="58" t="n">
        <v>104</v>
      </c>
      <c r="G14" s="59" t="s">
        <v>227</v>
      </c>
      <c r="H14" s="60" t="n">
        <v>1500</v>
      </c>
      <c r="I14" s="61" t="s">
        <v>234</v>
      </c>
    </row>
    <row r="15" customFormat="false" ht="15" hidden="false" customHeight="false" outlineLevel="0" collapsed="false">
      <c r="A15" s="55" t="s">
        <v>49</v>
      </c>
      <c r="B15" s="56" t="s">
        <v>50</v>
      </c>
      <c r="C15" s="16" t="s">
        <v>20</v>
      </c>
      <c r="D15" s="17" t="s">
        <v>21</v>
      </c>
      <c r="E15" s="57" t="n">
        <v>15000</v>
      </c>
      <c r="F15" s="58" t="n">
        <v>105</v>
      </c>
      <c r="G15" s="59" t="s">
        <v>227</v>
      </c>
      <c r="H15" s="60" t="n">
        <v>9000</v>
      </c>
      <c r="I15" s="61" t="s">
        <v>234</v>
      </c>
    </row>
    <row r="16" customFormat="false" ht="31.9" hidden="false" customHeight="false" outlineLevel="0" collapsed="false">
      <c r="A16" s="63" t="s">
        <v>52</v>
      </c>
      <c r="B16" s="56" t="s">
        <v>53</v>
      </c>
      <c r="C16" s="16" t="s">
        <v>20</v>
      </c>
      <c r="D16" s="17" t="s">
        <v>21</v>
      </c>
      <c r="E16" s="57" t="n">
        <v>4000</v>
      </c>
      <c r="F16" s="58" t="n">
        <v>106</v>
      </c>
      <c r="G16" s="59" t="s">
        <v>227</v>
      </c>
      <c r="H16" s="60" t="n">
        <v>2400</v>
      </c>
      <c r="I16" s="61" t="s">
        <v>234</v>
      </c>
    </row>
    <row r="17" customFormat="false" ht="33" hidden="false" customHeight="true" outlineLevel="0" collapsed="false">
      <c r="A17" s="63" t="s">
        <v>55</v>
      </c>
      <c r="B17" s="56" t="s">
        <v>56</v>
      </c>
      <c r="C17" s="16" t="s">
        <v>20</v>
      </c>
      <c r="D17" s="17" t="s">
        <v>21</v>
      </c>
      <c r="E17" s="57" t="n">
        <v>3000</v>
      </c>
      <c r="F17" s="58" t="n">
        <v>107</v>
      </c>
      <c r="G17" s="59" t="s">
        <v>227</v>
      </c>
      <c r="H17" s="60" t="n">
        <v>1800</v>
      </c>
      <c r="I17" s="61" t="s">
        <v>234</v>
      </c>
    </row>
    <row r="18" customFormat="false" ht="15" hidden="false" customHeight="false" outlineLevel="0" collapsed="false">
      <c r="A18" s="63" t="s">
        <v>58</v>
      </c>
      <c r="B18" s="56" t="s">
        <v>59</v>
      </c>
      <c r="C18" s="16" t="s">
        <v>20</v>
      </c>
      <c r="D18" s="17" t="s">
        <v>21</v>
      </c>
      <c r="E18" s="57" t="n">
        <v>5000</v>
      </c>
      <c r="F18" s="58" t="n">
        <v>108</v>
      </c>
      <c r="G18" s="59" t="s">
        <v>227</v>
      </c>
      <c r="H18" s="60" t="n">
        <v>3000</v>
      </c>
      <c r="I18" s="61" t="s">
        <v>234</v>
      </c>
    </row>
    <row r="19" customFormat="false" ht="21.65" hidden="false" customHeight="false" outlineLevel="0" collapsed="false">
      <c r="A19" s="63" t="s">
        <v>61</v>
      </c>
      <c r="B19" s="56" t="s">
        <v>62</v>
      </c>
      <c r="C19" s="16" t="s">
        <v>20</v>
      </c>
      <c r="D19" s="17" t="s">
        <v>21</v>
      </c>
      <c r="E19" s="57" t="n">
        <v>10000</v>
      </c>
      <c r="F19" s="58" t="n">
        <v>109</v>
      </c>
      <c r="G19" s="59" t="s">
        <v>227</v>
      </c>
      <c r="H19" s="60" t="n">
        <v>6000</v>
      </c>
      <c r="I19" s="61" t="s">
        <v>234</v>
      </c>
    </row>
    <row r="20" customFormat="false" ht="42.15" hidden="false" customHeight="false" outlineLevel="0" collapsed="false">
      <c r="A20" s="63" t="s">
        <v>64</v>
      </c>
      <c r="B20" s="56" t="s">
        <v>65</v>
      </c>
      <c r="C20" s="16" t="s">
        <v>20</v>
      </c>
      <c r="D20" s="17" t="s">
        <v>21</v>
      </c>
      <c r="E20" s="57" t="n">
        <v>20000</v>
      </c>
      <c r="F20" s="58" t="n">
        <v>110</v>
      </c>
      <c r="G20" s="59" t="s">
        <v>227</v>
      </c>
      <c r="H20" s="60" t="n">
        <v>12000</v>
      </c>
      <c r="I20" s="61" t="s">
        <v>234</v>
      </c>
    </row>
    <row r="21" customFormat="false" ht="29.25" hidden="false" customHeight="true" outlineLevel="0" collapsed="false">
      <c r="A21" s="55" t="s">
        <v>67</v>
      </c>
      <c r="B21" s="62" t="s">
        <v>68</v>
      </c>
      <c r="C21" s="23" t="s">
        <v>20</v>
      </c>
      <c r="D21" s="23" t="s">
        <v>21</v>
      </c>
      <c r="E21" s="24" t="n">
        <v>3000</v>
      </c>
      <c r="F21" s="58" t="n">
        <v>111</v>
      </c>
      <c r="G21" s="59" t="s">
        <v>227</v>
      </c>
      <c r="H21" s="60" t="n">
        <v>1800</v>
      </c>
      <c r="I21" s="61" t="s">
        <v>234</v>
      </c>
    </row>
    <row r="22" customFormat="false" ht="21" hidden="false" customHeight="true" outlineLevel="0" collapsed="false">
      <c r="A22" s="55"/>
      <c r="B22" s="62"/>
      <c r="C22" s="23"/>
      <c r="D22" s="23"/>
      <c r="E22" s="24"/>
      <c r="F22" s="58" t="n">
        <v>128</v>
      </c>
      <c r="G22" s="59" t="s">
        <v>227</v>
      </c>
      <c r="H22" s="60" t="n">
        <v>1200</v>
      </c>
      <c r="I22" s="61" t="s">
        <v>236</v>
      </c>
    </row>
    <row r="23" customFormat="false" ht="43.5" hidden="false" customHeight="true" outlineLevel="0" collapsed="false">
      <c r="A23" s="63" t="s">
        <v>71</v>
      </c>
      <c r="B23" s="56" t="s">
        <v>72</v>
      </c>
      <c r="C23" s="16" t="s">
        <v>20</v>
      </c>
      <c r="D23" s="17" t="s">
        <v>21</v>
      </c>
      <c r="E23" s="57" t="n">
        <v>10000</v>
      </c>
      <c r="F23" s="58" t="n">
        <v>112</v>
      </c>
      <c r="G23" s="59" t="s">
        <v>227</v>
      </c>
      <c r="H23" s="60" t="n">
        <v>6000</v>
      </c>
      <c r="I23" s="61" t="s">
        <v>234</v>
      </c>
    </row>
    <row r="24" customFormat="false" ht="21.65" hidden="false" customHeight="false" outlineLevel="0" collapsed="false">
      <c r="A24" s="63" t="s">
        <v>74</v>
      </c>
      <c r="B24" s="56" t="s">
        <v>75</v>
      </c>
      <c r="C24" s="16" t="s">
        <v>20</v>
      </c>
      <c r="D24" s="17" t="s">
        <v>21</v>
      </c>
      <c r="E24" s="57" t="n">
        <v>4000</v>
      </c>
      <c r="F24" s="58" t="n">
        <v>113</v>
      </c>
      <c r="G24" s="59" t="s">
        <v>227</v>
      </c>
      <c r="H24" s="60" t="n">
        <v>2400</v>
      </c>
      <c r="I24" s="61" t="s">
        <v>234</v>
      </c>
    </row>
    <row r="25" customFormat="false" ht="21.65" hidden="false" customHeight="false" outlineLevel="0" collapsed="false">
      <c r="A25" s="63" t="s">
        <v>77</v>
      </c>
      <c r="B25" s="56" t="s">
        <v>78</v>
      </c>
      <c r="C25" s="16" t="s">
        <v>20</v>
      </c>
      <c r="D25" s="17" t="s">
        <v>21</v>
      </c>
      <c r="E25" s="57" t="n">
        <v>3000</v>
      </c>
      <c r="F25" s="58" t="n">
        <v>114</v>
      </c>
      <c r="G25" s="59" t="s">
        <v>227</v>
      </c>
      <c r="H25" s="60" t="n">
        <v>1800</v>
      </c>
      <c r="I25" s="61" t="s">
        <v>234</v>
      </c>
    </row>
    <row r="26" customFormat="false" ht="25.3" hidden="false" customHeight="false" outlineLevel="0" collapsed="false">
      <c r="A26" s="63" t="s">
        <v>80</v>
      </c>
      <c r="B26" s="56" t="s">
        <v>81</v>
      </c>
      <c r="C26" s="16" t="s">
        <v>20</v>
      </c>
      <c r="D26" s="17" t="s">
        <v>21</v>
      </c>
      <c r="E26" s="57" t="n">
        <v>5000</v>
      </c>
      <c r="F26" s="58" t="n">
        <v>115</v>
      </c>
      <c r="G26" s="59" t="s">
        <v>227</v>
      </c>
      <c r="H26" s="60" t="n">
        <v>3000</v>
      </c>
      <c r="I26" s="61" t="s">
        <v>234</v>
      </c>
    </row>
    <row r="27" customFormat="false" ht="19.5" hidden="false" customHeight="true" outlineLevel="0" collapsed="false">
      <c r="A27" s="55" t="s">
        <v>83</v>
      </c>
      <c r="B27" s="62" t="s">
        <v>84</v>
      </c>
      <c r="C27" s="23" t="s">
        <v>20</v>
      </c>
      <c r="D27" s="23" t="s">
        <v>21</v>
      </c>
      <c r="E27" s="24" t="n">
        <v>7000</v>
      </c>
      <c r="F27" s="58" t="n">
        <v>116</v>
      </c>
      <c r="G27" s="59" t="s">
        <v>227</v>
      </c>
      <c r="H27" s="60" t="n">
        <v>4200</v>
      </c>
      <c r="I27" s="61" t="s">
        <v>234</v>
      </c>
    </row>
    <row r="28" customFormat="false" ht="15" hidden="false" customHeight="false" outlineLevel="0" collapsed="false">
      <c r="A28" s="55"/>
      <c r="B28" s="62"/>
      <c r="C28" s="23"/>
      <c r="D28" s="23"/>
      <c r="E28" s="24"/>
      <c r="F28" s="58" t="n">
        <v>129</v>
      </c>
      <c r="G28" s="59" t="s">
        <v>227</v>
      </c>
      <c r="H28" s="60" t="n">
        <v>2596.53</v>
      </c>
      <c r="I28" s="61" t="s">
        <v>235</v>
      </c>
    </row>
    <row r="29" customFormat="false" ht="22.5" hidden="false" customHeight="true" outlineLevel="0" collapsed="false">
      <c r="A29" s="55" t="s">
        <v>87</v>
      </c>
      <c r="B29" s="62" t="s">
        <v>88</v>
      </c>
      <c r="C29" s="23" t="s">
        <v>20</v>
      </c>
      <c r="D29" s="23" t="s">
        <v>21</v>
      </c>
      <c r="E29" s="24" t="n">
        <v>4000</v>
      </c>
      <c r="F29" s="58" t="n">
        <v>117</v>
      </c>
      <c r="G29" s="59" t="s">
        <v>227</v>
      </c>
      <c r="H29" s="60" t="n">
        <v>2400</v>
      </c>
      <c r="I29" s="61" t="s">
        <v>234</v>
      </c>
    </row>
    <row r="30" customFormat="false" ht="19.5" hidden="false" customHeight="true" outlineLevel="0" collapsed="false">
      <c r="A30" s="55"/>
      <c r="B30" s="62"/>
      <c r="C30" s="23"/>
      <c r="D30" s="23"/>
      <c r="E30" s="24"/>
      <c r="F30" s="58" t="n">
        <v>130</v>
      </c>
      <c r="G30" s="59" t="s">
        <v>227</v>
      </c>
      <c r="H30" s="60" t="n">
        <v>1600</v>
      </c>
      <c r="I30" s="61" t="s">
        <v>236</v>
      </c>
    </row>
    <row r="31" customFormat="false" ht="18.75" hidden="false" customHeight="true" outlineLevel="0" collapsed="false">
      <c r="A31" s="55" t="s">
        <v>91</v>
      </c>
      <c r="B31" s="62" t="s">
        <v>92</v>
      </c>
      <c r="C31" s="23" t="s">
        <v>20</v>
      </c>
      <c r="D31" s="23" t="s">
        <v>21</v>
      </c>
      <c r="E31" s="24" t="n">
        <v>4000</v>
      </c>
      <c r="F31" s="58" t="n">
        <v>118</v>
      </c>
      <c r="G31" s="59" t="s">
        <v>227</v>
      </c>
      <c r="H31" s="60" t="n">
        <v>2400</v>
      </c>
      <c r="I31" s="61" t="s">
        <v>234</v>
      </c>
    </row>
    <row r="32" customFormat="false" ht="15" hidden="false" customHeight="false" outlineLevel="0" collapsed="false">
      <c r="A32" s="55"/>
      <c r="B32" s="62"/>
      <c r="C32" s="23"/>
      <c r="D32" s="23"/>
      <c r="E32" s="24"/>
      <c r="F32" s="58" t="n">
        <v>131</v>
      </c>
      <c r="G32" s="59" t="s">
        <v>227</v>
      </c>
      <c r="H32" s="60" t="n">
        <v>1600</v>
      </c>
      <c r="I32" s="61" t="s">
        <v>235</v>
      </c>
    </row>
    <row r="33" customFormat="false" ht="21.65" hidden="false" customHeight="false" outlineLevel="0" collapsed="false">
      <c r="A33" s="63" t="s">
        <v>95</v>
      </c>
      <c r="B33" s="56" t="s">
        <v>96</v>
      </c>
      <c r="C33" s="16" t="s">
        <v>20</v>
      </c>
      <c r="D33" s="17" t="s">
        <v>21</v>
      </c>
      <c r="E33" s="57" t="n">
        <v>10000</v>
      </c>
      <c r="F33" s="58" t="n">
        <v>119</v>
      </c>
      <c r="G33" s="59" t="s">
        <v>227</v>
      </c>
      <c r="H33" s="60" t="n">
        <v>6000</v>
      </c>
      <c r="I33" s="61" t="s">
        <v>234</v>
      </c>
    </row>
    <row r="34" customFormat="false" ht="21" hidden="false" customHeight="true" outlineLevel="0" collapsed="false">
      <c r="A34" s="55" t="s">
        <v>98</v>
      </c>
      <c r="B34" s="62" t="s">
        <v>99</v>
      </c>
      <c r="C34" s="23" t="s">
        <v>20</v>
      </c>
      <c r="D34" s="23" t="s">
        <v>21</v>
      </c>
      <c r="E34" s="24" t="n">
        <v>5000</v>
      </c>
      <c r="F34" s="58" t="n">
        <v>120</v>
      </c>
      <c r="G34" s="59" t="s">
        <v>227</v>
      </c>
      <c r="H34" s="60" t="n">
        <v>3000</v>
      </c>
      <c r="I34" s="61" t="s">
        <v>234</v>
      </c>
    </row>
    <row r="35" customFormat="false" ht="15" hidden="false" customHeight="false" outlineLevel="0" collapsed="false">
      <c r="A35" s="55"/>
      <c r="B35" s="62"/>
      <c r="C35" s="23"/>
      <c r="D35" s="23"/>
      <c r="E35" s="24"/>
      <c r="F35" s="58" t="n">
        <v>132</v>
      </c>
      <c r="G35" s="59" t="s">
        <v>227</v>
      </c>
      <c r="H35" s="60" t="n">
        <v>2000</v>
      </c>
      <c r="I35" s="61" t="s">
        <v>236</v>
      </c>
    </row>
    <row r="36" customFormat="false" ht="25.3" hidden="false" customHeight="false" outlineLevel="0" collapsed="false">
      <c r="A36" s="63" t="s">
        <v>102</v>
      </c>
      <c r="B36" s="56" t="s">
        <v>103</v>
      </c>
      <c r="C36" s="16" t="s">
        <v>20</v>
      </c>
      <c r="D36" s="17" t="s">
        <v>21</v>
      </c>
      <c r="E36" s="57" t="n">
        <v>7000</v>
      </c>
      <c r="F36" s="58" t="n">
        <v>121</v>
      </c>
      <c r="G36" s="59" t="s">
        <v>227</v>
      </c>
      <c r="H36" s="60" t="n">
        <v>4200</v>
      </c>
      <c r="I36" s="61" t="s">
        <v>234</v>
      </c>
    </row>
    <row r="37" customFormat="false" ht="25.3" hidden="false" customHeight="false" outlineLevel="0" collapsed="false">
      <c r="A37" s="63" t="s">
        <v>105</v>
      </c>
      <c r="B37" s="56" t="s">
        <v>106</v>
      </c>
      <c r="C37" s="16" t="s">
        <v>20</v>
      </c>
      <c r="D37" s="17" t="s">
        <v>21</v>
      </c>
      <c r="E37" s="57" t="n">
        <v>5000</v>
      </c>
      <c r="F37" s="58" t="n">
        <v>122</v>
      </c>
      <c r="G37" s="59" t="s">
        <v>227</v>
      </c>
      <c r="H37" s="60" t="n">
        <v>3000</v>
      </c>
      <c r="I37" s="61" t="s">
        <v>234</v>
      </c>
    </row>
    <row r="38" customFormat="false" ht="25.3" hidden="false" customHeight="false" outlineLevel="0" collapsed="false">
      <c r="A38" s="63" t="s">
        <v>108</v>
      </c>
      <c r="B38" s="56" t="s">
        <v>109</v>
      </c>
      <c r="C38" s="16" t="s">
        <v>20</v>
      </c>
      <c r="D38" s="17" t="s">
        <v>21</v>
      </c>
      <c r="E38" s="57" t="n">
        <v>6000</v>
      </c>
      <c r="F38" s="58" t="n">
        <v>123</v>
      </c>
      <c r="G38" s="59" t="s">
        <v>227</v>
      </c>
      <c r="H38" s="60" t="n">
        <v>3600</v>
      </c>
      <c r="I38" s="61" t="s">
        <v>234</v>
      </c>
    </row>
    <row r="39" customFormat="false" ht="23.25" hidden="false" customHeight="true" outlineLevel="0" collapsed="false">
      <c r="A39" s="55" t="s">
        <v>111</v>
      </c>
      <c r="B39" s="62" t="s">
        <v>112</v>
      </c>
      <c r="C39" s="23" t="s">
        <v>20</v>
      </c>
      <c r="D39" s="23" t="s">
        <v>21</v>
      </c>
      <c r="E39" s="24" t="n">
        <v>4000</v>
      </c>
      <c r="F39" s="58" t="n">
        <v>124</v>
      </c>
      <c r="G39" s="59" t="s">
        <v>227</v>
      </c>
      <c r="H39" s="60" t="n">
        <v>2400</v>
      </c>
      <c r="I39" s="61" t="s">
        <v>234</v>
      </c>
    </row>
    <row r="40" customFormat="false" ht="15" hidden="false" customHeight="false" outlineLevel="0" collapsed="false">
      <c r="A40" s="55"/>
      <c r="B40" s="62"/>
      <c r="C40" s="23"/>
      <c r="D40" s="23"/>
      <c r="E40" s="24"/>
      <c r="F40" s="58" t="n">
        <v>133</v>
      </c>
      <c r="G40" s="59" t="s">
        <v>227</v>
      </c>
      <c r="H40" s="60" t="n">
        <v>1567.88</v>
      </c>
      <c r="I40" s="61" t="s">
        <v>236</v>
      </c>
    </row>
    <row r="41" customFormat="false" ht="15" hidden="false" customHeight="true" outlineLevel="0" collapsed="false">
      <c r="A41" s="55" t="s">
        <v>115</v>
      </c>
      <c r="B41" s="62" t="s">
        <v>116</v>
      </c>
      <c r="C41" s="23" t="s">
        <v>237</v>
      </c>
      <c r="D41" s="23" t="s">
        <v>118</v>
      </c>
      <c r="E41" s="24" t="n">
        <v>6000</v>
      </c>
      <c r="F41" s="58" t="n">
        <v>125</v>
      </c>
      <c r="G41" s="59" t="s">
        <v>227</v>
      </c>
      <c r="H41" s="60"/>
      <c r="I41" s="61" t="s">
        <v>234</v>
      </c>
    </row>
    <row r="42" customFormat="false" ht="15" hidden="false" customHeight="false" outlineLevel="0" collapsed="false">
      <c r="A42" s="55"/>
      <c r="B42" s="62"/>
      <c r="C42" s="23"/>
      <c r="D42" s="23"/>
      <c r="E42" s="24"/>
      <c r="F42" s="58" t="n">
        <v>126</v>
      </c>
      <c r="G42" s="59" t="s">
        <v>227</v>
      </c>
      <c r="H42" s="60"/>
      <c r="I42" s="61" t="s">
        <v>236</v>
      </c>
    </row>
    <row r="43" customFormat="false" ht="31.9" hidden="false" customHeight="false" outlineLevel="0" collapsed="false">
      <c r="A43" s="63" t="s">
        <v>121</v>
      </c>
      <c r="B43" s="56" t="s">
        <v>122</v>
      </c>
      <c r="C43" s="16" t="s">
        <v>20</v>
      </c>
      <c r="D43" s="17" t="s">
        <v>21</v>
      </c>
      <c r="E43" s="57" t="n">
        <v>10000</v>
      </c>
      <c r="F43" s="58" t="n">
        <v>144</v>
      </c>
      <c r="G43" s="59" t="s">
        <v>227</v>
      </c>
      <c r="H43" s="60" t="n">
        <v>6000</v>
      </c>
      <c r="I43" s="61" t="s">
        <v>234</v>
      </c>
    </row>
    <row r="44" customFormat="false" ht="15" hidden="false" customHeight="false" outlineLevel="0" collapsed="false">
      <c r="A44" s="63" t="s">
        <v>124</v>
      </c>
      <c r="B44" s="56" t="s">
        <v>125</v>
      </c>
      <c r="C44" s="16" t="s">
        <v>20</v>
      </c>
      <c r="D44" s="17" t="s">
        <v>21</v>
      </c>
      <c r="E44" s="57" t="n">
        <v>3000</v>
      </c>
      <c r="F44" s="58" t="n">
        <v>145</v>
      </c>
      <c r="G44" s="59" t="s">
        <v>227</v>
      </c>
      <c r="H44" s="60" t="n">
        <v>1800</v>
      </c>
      <c r="I44" s="61" t="s">
        <v>234</v>
      </c>
    </row>
    <row r="45" customFormat="false" ht="15.75" hidden="false" customHeight="true" outlineLevel="0" collapsed="false">
      <c r="A45" s="55" t="s">
        <v>127</v>
      </c>
      <c r="B45" s="62" t="s">
        <v>128</v>
      </c>
      <c r="C45" s="23" t="s">
        <v>20</v>
      </c>
      <c r="D45" s="23" t="s">
        <v>21</v>
      </c>
      <c r="E45" s="24" t="n">
        <v>10000</v>
      </c>
      <c r="F45" s="58" t="n">
        <v>146</v>
      </c>
      <c r="G45" s="59" t="s">
        <v>227</v>
      </c>
      <c r="H45" s="60" t="n">
        <v>6000</v>
      </c>
      <c r="I45" s="61" t="s">
        <v>234</v>
      </c>
    </row>
    <row r="46" customFormat="false" ht="15" hidden="false" customHeight="false" outlineLevel="0" collapsed="false">
      <c r="A46" s="55"/>
      <c r="B46" s="62"/>
      <c r="C46" s="23"/>
      <c r="D46" s="23"/>
      <c r="E46" s="24"/>
      <c r="F46" s="58" t="n">
        <v>134</v>
      </c>
      <c r="G46" s="59" t="s">
        <v>227</v>
      </c>
      <c r="H46" s="60" t="n">
        <v>4000</v>
      </c>
      <c r="I46" s="61" t="s">
        <v>236</v>
      </c>
    </row>
    <row r="47" customFormat="false" ht="21.65" hidden="false" customHeight="false" outlineLevel="0" collapsed="false">
      <c r="A47" s="63" t="s">
        <v>131</v>
      </c>
      <c r="B47" s="56" t="s">
        <v>132</v>
      </c>
      <c r="C47" s="16" t="s">
        <v>20</v>
      </c>
      <c r="D47" s="17" t="s">
        <v>21</v>
      </c>
      <c r="E47" s="57" t="n">
        <v>6000</v>
      </c>
      <c r="F47" s="58" t="n">
        <v>147</v>
      </c>
      <c r="G47" s="59" t="s">
        <v>227</v>
      </c>
      <c r="H47" s="60" t="n">
        <v>3600</v>
      </c>
      <c r="I47" s="61" t="s">
        <v>234</v>
      </c>
    </row>
    <row r="48" customFormat="false" ht="20.25" hidden="false" customHeight="true" outlineLevel="0" collapsed="false">
      <c r="A48" s="55" t="s">
        <v>134</v>
      </c>
      <c r="B48" s="62" t="s">
        <v>135</v>
      </c>
      <c r="C48" s="23" t="s">
        <v>20</v>
      </c>
      <c r="D48" s="23" t="s">
        <v>21</v>
      </c>
      <c r="E48" s="24" t="n">
        <v>3000</v>
      </c>
      <c r="F48" s="58" t="n">
        <v>148</v>
      </c>
      <c r="G48" s="59" t="s">
        <v>227</v>
      </c>
      <c r="H48" s="60" t="n">
        <v>1800</v>
      </c>
      <c r="I48" s="61" t="s">
        <v>234</v>
      </c>
    </row>
    <row r="49" customFormat="false" ht="15" hidden="false" customHeight="false" outlineLevel="0" collapsed="false">
      <c r="A49" s="55"/>
      <c r="B49" s="62"/>
      <c r="C49" s="23"/>
      <c r="D49" s="23"/>
      <c r="E49" s="24"/>
      <c r="F49" s="58" t="n">
        <v>135</v>
      </c>
      <c r="G49" s="59" t="s">
        <v>227</v>
      </c>
      <c r="H49" s="60" t="n">
        <v>956.7</v>
      </c>
      <c r="I49" s="61" t="s">
        <v>236</v>
      </c>
    </row>
    <row r="50" customFormat="false" ht="15" hidden="false" customHeight="false" outlineLevel="0" collapsed="false">
      <c r="A50" s="63" t="s">
        <v>138</v>
      </c>
      <c r="B50" s="56" t="s">
        <v>139</v>
      </c>
      <c r="C50" s="16" t="s">
        <v>20</v>
      </c>
      <c r="D50" s="17" t="s">
        <v>21</v>
      </c>
      <c r="E50" s="57" t="n">
        <v>3000</v>
      </c>
      <c r="F50" s="58" t="n">
        <v>149</v>
      </c>
      <c r="G50" s="59" t="s">
        <v>227</v>
      </c>
      <c r="H50" s="60" t="n">
        <v>1800</v>
      </c>
      <c r="I50" s="61" t="s">
        <v>234</v>
      </c>
    </row>
    <row r="51" customFormat="false" ht="15" hidden="false" customHeight="false" outlineLevel="0" collapsed="false">
      <c r="A51" s="63" t="s">
        <v>141</v>
      </c>
      <c r="B51" s="56" t="s">
        <v>142</v>
      </c>
      <c r="C51" s="16" t="s">
        <v>20</v>
      </c>
      <c r="D51" s="17" t="s">
        <v>21</v>
      </c>
      <c r="E51" s="57" t="n">
        <v>4000</v>
      </c>
      <c r="F51" s="58" t="n">
        <v>150</v>
      </c>
      <c r="G51" s="59" t="s">
        <v>227</v>
      </c>
      <c r="H51" s="60" t="n">
        <v>2400</v>
      </c>
      <c r="I51" s="61" t="s">
        <v>234</v>
      </c>
    </row>
    <row r="52" customFormat="false" ht="15" hidden="false" customHeight="false" outlineLevel="0" collapsed="false">
      <c r="A52" s="63" t="s">
        <v>144</v>
      </c>
      <c r="B52" s="56" t="s">
        <v>145</v>
      </c>
      <c r="C52" s="16" t="s">
        <v>20</v>
      </c>
      <c r="D52" s="17" t="s">
        <v>21</v>
      </c>
      <c r="E52" s="57" t="n">
        <v>3000</v>
      </c>
      <c r="F52" s="58" t="n">
        <v>151</v>
      </c>
      <c r="G52" s="59" t="s">
        <v>227</v>
      </c>
      <c r="H52" s="60" t="n">
        <v>1800</v>
      </c>
      <c r="I52" s="61" t="s">
        <v>234</v>
      </c>
    </row>
    <row r="53" customFormat="false" ht="52.4" hidden="false" customHeight="false" outlineLevel="0" collapsed="false">
      <c r="A53" s="63" t="s">
        <v>224</v>
      </c>
      <c r="B53" s="56" t="s">
        <v>225</v>
      </c>
      <c r="C53" s="16" t="s">
        <v>20</v>
      </c>
      <c r="D53" s="17" t="s">
        <v>21</v>
      </c>
      <c r="E53" s="57" t="n">
        <v>6000</v>
      </c>
      <c r="F53" s="58" t="n">
        <v>177</v>
      </c>
      <c r="G53" s="59" t="s">
        <v>229</v>
      </c>
      <c r="H53" s="60" t="n">
        <v>3600</v>
      </c>
      <c r="I53" s="61" t="s">
        <v>234</v>
      </c>
    </row>
    <row r="54" customFormat="false" ht="15" hidden="false" customHeight="false" outlineLevel="0" collapsed="false">
      <c r="A54" s="63" t="s">
        <v>147</v>
      </c>
      <c r="B54" s="56" t="s">
        <v>148</v>
      </c>
      <c r="C54" s="16" t="s">
        <v>20</v>
      </c>
      <c r="D54" s="17" t="s">
        <v>21</v>
      </c>
      <c r="E54" s="57" t="n">
        <v>4000</v>
      </c>
      <c r="F54" s="58" t="n">
        <v>152</v>
      </c>
      <c r="G54" s="59" t="s">
        <v>227</v>
      </c>
      <c r="H54" s="60" t="n">
        <v>2400</v>
      </c>
      <c r="I54" s="61" t="s">
        <v>234</v>
      </c>
    </row>
    <row r="55" customFormat="false" ht="21.65" hidden="false" customHeight="false" outlineLevel="0" collapsed="false">
      <c r="A55" s="63" t="s">
        <v>150</v>
      </c>
      <c r="B55" s="56" t="s">
        <v>151</v>
      </c>
      <c r="C55" s="16" t="s">
        <v>20</v>
      </c>
      <c r="D55" s="17" t="s">
        <v>21</v>
      </c>
      <c r="E55" s="57" t="n">
        <v>5000</v>
      </c>
      <c r="F55" s="58" t="n">
        <v>153</v>
      </c>
      <c r="G55" s="59" t="s">
        <v>227</v>
      </c>
      <c r="H55" s="60" t="n">
        <v>3000</v>
      </c>
      <c r="I55" s="61" t="s">
        <v>234</v>
      </c>
    </row>
    <row r="56" s="41" customFormat="true" ht="21.65" hidden="false" customHeight="false" outlineLevel="0" collapsed="false">
      <c r="A56" s="64" t="s">
        <v>153</v>
      </c>
      <c r="B56" s="56" t="s">
        <v>154</v>
      </c>
      <c r="C56" s="16" t="s">
        <v>20</v>
      </c>
      <c r="D56" s="17" t="s">
        <v>21</v>
      </c>
      <c r="E56" s="57" t="n">
        <v>3000</v>
      </c>
      <c r="F56" s="65" t="n">
        <v>154</v>
      </c>
      <c r="G56" s="59" t="s">
        <v>227</v>
      </c>
      <c r="H56" s="66" t="n">
        <v>1800</v>
      </c>
      <c r="I56" s="61" t="s">
        <v>234</v>
      </c>
    </row>
    <row r="57" customFormat="false" ht="31.9" hidden="false" customHeight="false" outlineLevel="0" collapsed="false">
      <c r="A57" s="63" t="s">
        <v>156</v>
      </c>
      <c r="B57" s="56" t="s">
        <v>157</v>
      </c>
      <c r="C57" s="16" t="s">
        <v>20</v>
      </c>
      <c r="D57" s="17" t="s">
        <v>21</v>
      </c>
      <c r="E57" s="57" t="n">
        <v>2000</v>
      </c>
      <c r="F57" s="58" t="n">
        <v>155</v>
      </c>
      <c r="G57" s="59" t="s">
        <v>227</v>
      </c>
      <c r="H57" s="60" t="n">
        <v>1200</v>
      </c>
      <c r="I57" s="61" t="s">
        <v>234</v>
      </c>
    </row>
    <row r="58" customFormat="false" ht="21.65" hidden="false" customHeight="false" outlineLevel="0" collapsed="false">
      <c r="A58" s="63" t="s">
        <v>156</v>
      </c>
      <c r="B58" s="56" t="s">
        <v>158</v>
      </c>
      <c r="C58" s="16" t="s">
        <v>20</v>
      </c>
      <c r="D58" s="17" t="s">
        <v>21</v>
      </c>
      <c r="E58" s="57" t="n">
        <v>2000</v>
      </c>
      <c r="F58" s="58" t="n">
        <v>156</v>
      </c>
      <c r="G58" s="59" t="s">
        <v>227</v>
      </c>
      <c r="H58" s="60" t="n">
        <v>1200</v>
      </c>
      <c r="I58" s="61" t="s">
        <v>234</v>
      </c>
    </row>
    <row r="59" customFormat="false" ht="21.65" hidden="false" customHeight="false" outlineLevel="0" collapsed="false">
      <c r="A59" s="63" t="s">
        <v>160</v>
      </c>
      <c r="B59" s="56" t="s">
        <v>161</v>
      </c>
      <c r="C59" s="16" t="s">
        <v>20</v>
      </c>
      <c r="D59" s="17" t="s">
        <v>21</v>
      </c>
      <c r="E59" s="57" t="n">
        <v>4000</v>
      </c>
      <c r="F59" s="58" t="n">
        <v>157</v>
      </c>
      <c r="G59" s="59" t="s">
        <v>227</v>
      </c>
      <c r="H59" s="60" t="n">
        <v>2400</v>
      </c>
      <c r="I59" s="61" t="s">
        <v>234</v>
      </c>
    </row>
    <row r="60" customFormat="false" ht="25.3" hidden="false" customHeight="false" outlineLevel="0" collapsed="false">
      <c r="A60" s="63" t="s">
        <v>163</v>
      </c>
      <c r="B60" s="56" t="s">
        <v>164</v>
      </c>
      <c r="C60" s="16" t="s">
        <v>20</v>
      </c>
      <c r="D60" s="17" t="s">
        <v>21</v>
      </c>
      <c r="E60" s="57" t="n">
        <v>7000</v>
      </c>
      <c r="F60" s="58" t="n">
        <v>158</v>
      </c>
      <c r="G60" s="59" t="s">
        <v>227</v>
      </c>
      <c r="H60" s="60" t="n">
        <v>4200</v>
      </c>
      <c r="I60" s="61" t="s">
        <v>234</v>
      </c>
    </row>
    <row r="61" customFormat="false" ht="19.5" hidden="false" customHeight="true" outlineLevel="0" collapsed="false">
      <c r="A61" s="55" t="s">
        <v>166</v>
      </c>
      <c r="B61" s="62" t="s">
        <v>167</v>
      </c>
      <c r="C61" s="23" t="s">
        <v>20</v>
      </c>
      <c r="D61" s="23" t="s">
        <v>21</v>
      </c>
      <c r="E61" s="24" t="n">
        <v>4000</v>
      </c>
      <c r="F61" s="58" t="n">
        <v>159</v>
      </c>
      <c r="G61" s="59" t="s">
        <v>227</v>
      </c>
      <c r="H61" s="60" t="n">
        <v>2400</v>
      </c>
      <c r="I61" s="61" t="s">
        <v>234</v>
      </c>
    </row>
    <row r="62" customFormat="false" ht="20.25" hidden="false" customHeight="true" outlineLevel="0" collapsed="false">
      <c r="A62" s="55"/>
      <c r="B62" s="62"/>
      <c r="C62" s="23"/>
      <c r="D62" s="23"/>
      <c r="E62" s="24"/>
      <c r="F62" s="58" t="n">
        <v>136</v>
      </c>
      <c r="G62" s="59" t="s">
        <v>227</v>
      </c>
      <c r="H62" s="60" t="n">
        <v>991.1</v>
      </c>
      <c r="I62" s="61" t="s">
        <v>236</v>
      </c>
    </row>
    <row r="63" customFormat="false" ht="25.3" hidden="false" customHeight="false" outlineLevel="0" collapsed="false">
      <c r="A63" s="63" t="s">
        <v>170</v>
      </c>
      <c r="B63" s="56" t="s">
        <v>171</v>
      </c>
      <c r="C63" s="16" t="s">
        <v>20</v>
      </c>
      <c r="D63" s="17" t="s">
        <v>21</v>
      </c>
      <c r="E63" s="57" t="n">
        <v>3000</v>
      </c>
      <c r="F63" s="58" t="n">
        <v>160</v>
      </c>
      <c r="G63" s="59" t="s">
        <v>227</v>
      </c>
      <c r="H63" s="60" t="n">
        <v>630</v>
      </c>
      <c r="I63" s="61" t="s">
        <v>235</v>
      </c>
    </row>
    <row r="64" customFormat="false" ht="19.5" hidden="false" customHeight="true" outlineLevel="0" collapsed="false">
      <c r="A64" s="55" t="s">
        <v>173</v>
      </c>
      <c r="B64" s="62" t="s">
        <v>174</v>
      </c>
      <c r="C64" s="23" t="s">
        <v>20</v>
      </c>
      <c r="D64" s="23" t="s">
        <v>21</v>
      </c>
      <c r="E64" s="24" t="n">
        <v>4000</v>
      </c>
      <c r="F64" s="58" t="n">
        <v>161</v>
      </c>
      <c r="G64" s="59" t="s">
        <v>227</v>
      </c>
      <c r="H64" s="60" t="n">
        <v>2400</v>
      </c>
      <c r="I64" s="61" t="s">
        <v>234</v>
      </c>
    </row>
    <row r="65" customFormat="false" ht="21" hidden="false" customHeight="true" outlineLevel="0" collapsed="false">
      <c r="A65" s="55"/>
      <c r="B65" s="62"/>
      <c r="C65" s="23"/>
      <c r="D65" s="23"/>
      <c r="E65" s="24"/>
      <c r="F65" s="58" t="n">
        <v>137</v>
      </c>
      <c r="G65" s="59" t="s">
        <v>227</v>
      </c>
      <c r="H65" s="60" t="n">
        <v>1600</v>
      </c>
      <c r="I65" s="61" t="s">
        <v>236</v>
      </c>
    </row>
    <row r="66" customFormat="false" ht="21.65" hidden="false" customHeight="false" outlineLevel="0" collapsed="false">
      <c r="A66" s="63" t="s">
        <v>177</v>
      </c>
      <c r="B66" s="56" t="s">
        <v>178</v>
      </c>
      <c r="C66" s="16" t="s">
        <v>20</v>
      </c>
      <c r="D66" s="17" t="s">
        <v>21</v>
      </c>
      <c r="E66" s="57" t="n">
        <v>2000</v>
      </c>
      <c r="F66" s="58" t="n">
        <v>162</v>
      </c>
      <c r="G66" s="59" t="s">
        <v>227</v>
      </c>
      <c r="H66" s="60" t="n">
        <v>1200</v>
      </c>
      <c r="I66" s="61" t="s">
        <v>234</v>
      </c>
    </row>
    <row r="67" customFormat="false" ht="21.65" hidden="false" customHeight="false" outlineLevel="0" collapsed="false">
      <c r="A67" s="63" t="s">
        <v>177</v>
      </c>
      <c r="B67" s="56" t="s">
        <v>180</v>
      </c>
      <c r="C67" s="16" t="s">
        <v>20</v>
      </c>
      <c r="D67" s="17" t="s">
        <v>21</v>
      </c>
      <c r="E67" s="57" t="n">
        <v>2000</v>
      </c>
      <c r="F67" s="58" t="n">
        <v>163</v>
      </c>
      <c r="G67" s="59" t="s">
        <v>227</v>
      </c>
      <c r="H67" s="60" t="n">
        <v>1011.02</v>
      </c>
      <c r="I67" s="61" t="s">
        <v>236</v>
      </c>
    </row>
    <row r="68" customFormat="false" ht="21.65" hidden="false" customHeight="false" outlineLevel="0" collapsed="false">
      <c r="A68" s="63" t="s">
        <v>182</v>
      </c>
      <c r="B68" s="56" t="s">
        <v>183</v>
      </c>
      <c r="C68" s="16" t="s">
        <v>20</v>
      </c>
      <c r="D68" s="17" t="s">
        <v>21</v>
      </c>
      <c r="E68" s="57" t="n">
        <v>4000</v>
      </c>
      <c r="F68" s="58" t="n">
        <v>164</v>
      </c>
      <c r="G68" s="59" t="s">
        <v>227</v>
      </c>
      <c r="H68" s="60" t="n">
        <v>2400</v>
      </c>
      <c r="I68" s="61" t="s">
        <v>234</v>
      </c>
    </row>
    <row r="69" customFormat="false" ht="25.3" hidden="false" customHeight="false" outlineLevel="0" collapsed="false">
      <c r="A69" s="63" t="s">
        <v>185</v>
      </c>
      <c r="B69" s="56" t="s">
        <v>186</v>
      </c>
      <c r="C69" s="16" t="s">
        <v>20</v>
      </c>
      <c r="D69" s="17" t="s">
        <v>21</v>
      </c>
      <c r="E69" s="57" t="n">
        <v>4000</v>
      </c>
      <c r="F69" s="58" t="n">
        <v>165</v>
      </c>
      <c r="G69" s="59" t="s">
        <v>227</v>
      </c>
      <c r="H69" s="60" t="n">
        <v>2400</v>
      </c>
      <c r="I69" s="61" t="s">
        <v>234</v>
      </c>
    </row>
    <row r="70" customFormat="false" ht="30" hidden="false" customHeight="true" outlineLevel="0" collapsed="false">
      <c r="A70" s="55" t="s">
        <v>188</v>
      </c>
      <c r="B70" s="62" t="s">
        <v>189</v>
      </c>
      <c r="C70" s="23" t="s">
        <v>20</v>
      </c>
      <c r="D70" s="23" t="s">
        <v>21</v>
      </c>
      <c r="E70" s="24" t="n">
        <v>5000</v>
      </c>
      <c r="F70" s="58" t="n">
        <v>166</v>
      </c>
      <c r="G70" s="59" t="s">
        <v>227</v>
      </c>
      <c r="H70" s="60" t="n">
        <v>3000</v>
      </c>
      <c r="I70" s="61" t="s">
        <v>234</v>
      </c>
    </row>
    <row r="71" customFormat="false" ht="15" hidden="false" customHeight="false" outlineLevel="0" collapsed="false">
      <c r="A71" s="55"/>
      <c r="B71" s="62"/>
      <c r="C71" s="23"/>
      <c r="D71" s="23"/>
      <c r="E71" s="24"/>
      <c r="F71" s="58" t="n">
        <v>138</v>
      </c>
      <c r="G71" s="59" t="s">
        <v>227</v>
      </c>
      <c r="H71" s="60" t="n">
        <v>1500</v>
      </c>
      <c r="I71" s="61" t="s">
        <v>236</v>
      </c>
    </row>
    <row r="72" customFormat="false" ht="18.75" hidden="false" customHeight="true" outlineLevel="0" collapsed="false">
      <c r="A72" s="55" t="s">
        <v>192</v>
      </c>
      <c r="B72" s="62" t="s">
        <v>193</v>
      </c>
      <c r="C72" s="23" t="s">
        <v>20</v>
      </c>
      <c r="D72" s="23" t="s">
        <v>21</v>
      </c>
      <c r="E72" s="24" t="n">
        <v>5000</v>
      </c>
      <c r="F72" s="58" t="n">
        <v>167</v>
      </c>
      <c r="G72" s="59" t="s">
        <v>227</v>
      </c>
      <c r="H72" s="60" t="n">
        <v>3000</v>
      </c>
      <c r="I72" s="61" t="s">
        <v>234</v>
      </c>
    </row>
    <row r="73" customFormat="false" ht="15" hidden="false" customHeight="false" outlineLevel="0" collapsed="false">
      <c r="A73" s="55"/>
      <c r="B73" s="62"/>
      <c r="C73" s="23"/>
      <c r="D73" s="23"/>
      <c r="E73" s="24"/>
      <c r="F73" s="58" t="n">
        <v>139</v>
      </c>
      <c r="G73" s="59" t="s">
        <v>227</v>
      </c>
      <c r="H73" s="60" t="n">
        <v>2000</v>
      </c>
      <c r="I73" s="61" t="s">
        <v>236</v>
      </c>
    </row>
    <row r="74" customFormat="false" ht="21.75" hidden="false" customHeight="true" outlineLevel="0" collapsed="false">
      <c r="A74" s="55" t="s">
        <v>196</v>
      </c>
      <c r="B74" s="62" t="s">
        <v>197</v>
      </c>
      <c r="C74" s="23" t="s">
        <v>20</v>
      </c>
      <c r="D74" s="23" t="s">
        <v>21</v>
      </c>
      <c r="E74" s="24" t="n">
        <v>3000</v>
      </c>
      <c r="F74" s="58" t="n">
        <v>168</v>
      </c>
      <c r="G74" s="59" t="s">
        <v>227</v>
      </c>
      <c r="H74" s="60" t="n">
        <v>1800</v>
      </c>
      <c r="I74" s="61" t="s">
        <v>234</v>
      </c>
    </row>
    <row r="75" customFormat="false" ht="15" hidden="false" customHeight="false" outlineLevel="0" collapsed="false">
      <c r="A75" s="55"/>
      <c r="B75" s="62"/>
      <c r="C75" s="23"/>
      <c r="D75" s="23"/>
      <c r="E75" s="24"/>
      <c r="F75" s="58" t="n">
        <v>140</v>
      </c>
      <c r="G75" s="59" t="s">
        <v>227</v>
      </c>
      <c r="H75" s="60" t="n">
        <v>1200</v>
      </c>
      <c r="I75" s="61" t="s">
        <v>236</v>
      </c>
    </row>
    <row r="76" customFormat="false" ht="22.5" hidden="false" customHeight="true" outlineLevel="0" collapsed="false">
      <c r="A76" s="55" t="s">
        <v>200</v>
      </c>
      <c r="B76" s="62" t="s">
        <v>201</v>
      </c>
      <c r="C76" s="23" t="s">
        <v>20</v>
      </c>
      <c r="D76" s="23" t="s">
        <v>21</v>
      </c>
      <c r="E76" s="24" t="n">
        <v>7500</v>
      </c>
      <c r="F76" s="58" t="n">
        <v>169</v>
      </c>
      <c r="G76" s="59" t="s">
        <v>227</v>
      </c>
      <c r="H76" s="60" t="n">
        <v>4500</v>
      </c>
      <c r="I76" s="61" t="s">
        <v>234</v>
      </c>
    </row>
    <row r="77" customFormat="false" ht="15" hidden="false" customHeight="true" outlineLevel="0" collapsed="false">
      <c r="A77" s="55"/>
      <c r="B77" s="62"/>
      <c r="C77" s="23"/>
      <c r="D77" s="23"/>
      <c r="E77" s="24"/>
      <c r="F77" s="58" t="n">
        <v>141</v>
      </c>
      <c r="G77" s="59" t="s">
        <v>227</v>
      </c>
      <c r="H77" s="60" t="n">
        <v>3000</v>
      </c>
      <c r="I77" s="61" t="s">
        <v>236</v>
      </c>
    </row>
    <row r="78" customFormat="false" ht="21.65" hidden="false" customHeight="false" outlineLevel="0" collapsed="false">
      <c r="A78" s="63" t="s">
        <v>204</v>
      </c>
      <c r="B78" s="56" t="s">
        <v>205</v>
      </c>
      <c r="C78" s="16" t="s">
        <v>20</v>
      </c>
      <c r="D78" s="17" t="s">
        <v>21</v>
      </c>
      <c r="E78" s="57" t="n">
        <v>3000</v>
      </c>
      <c r="F78" s="58" t="n">
        <v>170</v>
      </c>
      <c r="G78" s="59" t="s">
        <v>227</v>
      </c>
      <c r="H78" s="60" t="n">
        <v>1800</v>
      </c>
      <c r="I78" s="61" t="s">
        <v>234</v>
      </c>
    </row>
    <row r="79" customFormat="false" ht="21.65" hidden="false" customHeight="false" outlineLevel="0" collapsed="false">
      <c r="A79" s="63" t="s">
        <v>207</v>
      </c>
      <c r="B79" s="56" t="s">
        <v>208</v>
      </c>
      <c r="C79" s="16" t="s">
        <v>20</v>
      </c>
      <c r="D79" s="17" t="s">
        <v>21</v>
      </c>
      <c r="E79" s="57" t="n">
        <v>5000</v>
      </c>
      <c r="F79" s="58" t="n">
        <v>171</v>
      </c>
      <c r="G79" s="59" t="s">
        <v>227</v>
      </c>
      <c r="H79" s="60" t="n">
        <v>3000</v>
      </c>
      <c r="I79" s="61" t="s">
        <v>234</v>
      </c>
    </row>
    <row r="80" customFormat="false" ht="20.25" hidden="false" customHeight="true" outlineLevel="0" collapsed="false">
      <c r="A80" s="55" t="s">
        <v>210</v>
      </c>
      <c r="B80" s="62" t="s">
        <v>211</v>
      </c>
      <c r="C80" s="23" t="s">
        <v>20</v>
      </c>
      <c r="D80" s="23" t="s">
        <v>21</v>
      </c>
      <c r="E80" s="24" t="n">
        <v>3000</v>
      </c>
      <c r="F80" s="58" t="n">
        <v>172</v>
      </c>
      <c r="G80" s="59" t="s">
        <v>227</v>
      </c>
      <c r="H80" s="60" t="n">
        <v>1800</v>
      </c>
      <c r="I80" s="61" t="s">
        <v>234</v>
      </c>
    </row>
    <row r="81" customFormat="false" ht="15" hidden="false" customHeight="false" outlineLevel="0" collapsed="false">
      <c r="A81" s="55"/>
      <c r="B81" s="62"/>
      <c r="C81" s="23"/>
      <c r="D81" s="23"/>
      <c r="E81" s="24"/>
      <c r="F81" s="58" t="n">
        <v>142</v>
      </c>
      <c r="G81" s="59" t="s">
        <v>227</v>
      </c>
      <c r="H81" s="60" t="n">
        <v>1200</v>
      </c>
      <c r="I81" s="61" t="s">
        <v>236</v>
      </c>
    </row>
    <row r="82" customFormat="false" ht="25.3" hidden="false" customHeight="false" outlineLevel="0" collapsed="false">
      <c r="A82" s="63" t="s">
        <v>214</v>
      </c>
      <c r="B82" s="56" t="s">
        <v>215</v>
      </c>
      <c r="C82" s="16" t="s">
        <v>20</v>
      </c>
      <c r="D82" s="17" t="s">
        <v>21</v>
      </c>
      <c r="E82" s="57" t="n">
        <v>2500</v>
      </c>
      <c r="F82" s="58" t="n">
        <v>173</v>
      </c>
      <c r="G82" s="59" t="s">
        <v>227</v>
      </c>
      <c r="H82" s="60" t="n">
        <v>1500</v>
      </c>
      <c r="I82" s="61" t="s">
        <v>234</v>
      </c>
    </row>
    <row r="83" customFormat="false" ht="25.3" hidden="false" customHeight="false" outlineLevel="0" collapsed="false">
      <c r="A83" s="63" t="s">
        <v>214</v>
      </c>
      <c r="B83" s="56" t="s">
        <v>216</v>
      </c>
      <c r="C83" s="16" t="s">
        <v>20</v>
      </c>
      <c r="D83" s="17" t="s">
        <v>21</v>
      </c>
      <c r="E83" s="57" t="n">
        <v>2500</v>
      </c>
      <c r="F83" s="58" t="n">
        <v>174</v>
      </c>
      <c r="G83" s="59" t="s">
        <v>227</v>
      </c>
      <c r="H83" s="60" t="n">
        <v>1500</v>
      </c>
      <c r="I83" s="61" t="s">
        <v>234</v>
      </c>
    </row>
    <row r="84" customFormat="false" ht="15" hidden="false" customHeight="false" outlineLevel="0" collapsed="false">
      <c r="A84" s="63" t="s">
        <v>218</v>
      </c>
      <c r="B84" s="56" t="s">
        <v>219</v>
      </c>
      <c r="C84" s="16" t="s">
        <v>20</v>
      </c>
      <c r="D84" s="17" t="s">
        <v>21</v>
      </c>
      <c r="E84" s="57" t="n">
        <v>17000</v>
      </c>
      <c r="F84" s="58" t="n">
        <v>175</v>
      </c>
      <c r="G84" s="59" t="s">
        <v>227</v>
      </c>
      <c r="H84" s="60" t="n">
        <v>10200</v>
      </c>
      <c r="I84" s="61" t="s">
        <v>234</v>
      </c>
    </row>
    <row r="85" s="71" customFormat="true" ht="30" hidden="false" customHeight="true" outlineLevel="0" collapsed="false">
      <c r="A85" s="67" t="s">
        <v>221</v>
      </c>
      <c r="B85" s="68" t="s">
        <v>222</v>
      </c>
      <c r="C85" s="69" t="s">
        <v>20</v>
      </c>
      <c r="D85" s="69" t="s">
        <v>21</v>
      </c>
      <c r="E85" s="70" t="n">
        <v>10000</v>
      </c>
      <c r="F85" s="58" t="n">
        <v>176</v>
      </c>
      <c r="G85" s="59" t="s">
        <v>227</v>
      </c>
      <c r="H85" s="60" t="n">
        <v>6000</v>
      </c>
      <c r="I85" s="61" t="s">
        <v>234</v>
      </c>
    </row>
    <row r="86" s="71" customFormat="true" ht="23.25" hidden="false" customHeight="true" outlineLevel="0" collapsed="false">
      <c r="A86" s="67"/>
      <c r="B86" s="68"/>
      <c r="C86" s="69"/>
      <c r="D86" s="69"/>
      <c r="E86" s="70"/>
      <c r="F86" s="72" t="n">
        <v>143</v>
      </c>
      <c r="G86" s="73" t="s">
        <v>227</v>
      </c>
      <c r="H86" s="74" t="n">
        <v>4000</v>
      </c>
      <c r="I86" s="75" t="s">
        <v>236</v>
      </c>
    </row>
    <row r="87" customFormat="false" ht="15" hidden="false" customHeight="false" outlineLevel="0" collapsed="false">
      <c r="A87" s="33"/>
      <c r="B87" s="76"/>
      <c r="C87" s="20"/>
      <c r="D87" s="20"/>
      <c r="E87" s="20"/>
    </row>
    <row r="88" customFormat="false" ht="15" hidden="false" customHeight="false" outlineLevel="0" collapsed="false">
      <c r="A88" s="33"/>
      <c r="B88" s="76"/>
      <c r="C88" s="20"/>
      <c r="D88" s="20"/>
      <c r="E88" s="20"/>
    </row>
    <row r="90" customFormat="false" ht="15" hidden="false" customHeight="false" outlineLevel="0" collapsed="false">
      <c r="A90" s="33"/>
      <c r="B90" s="76"/>
      <c r="C90" s="20"/>
      <c r="D90" s="20"/>
      <c r="E90" s="20"/>
    </row>
    <row r="91" customFormat="false" ht="15" hidden="false" customHeight="false" outlineLevel="0" collapsed="false">
      <c r="A91" s="33"/>
      <c r="B91" s="76"/>
      <c r="C91" s="20"/>
      <c r="D91" s="20"/>
      <c r="E91" s="20"/>
    </row>
    <row r="92" customFormat="false" ht="15" hidden="false" customHeight="false" outlineLevel="0" collapsed="false">
      <c r="A92" s="33"/>
      <c r="B92" s="76"/>
      <c r="C92" s="20"/>
      <c r="D92" s="20"/>
      <c r="E92" s="20"/>
    </row>
    <row r="93" customFormat="false" ht="15" hidden="false" customHeight="false" outlineLevel="0" collapsed="false">
      <c r="A93" s="33"/>
      <c r="B93" s="76"/>
      <c r="C93" s="20"/>
      <c r="D93" s="20"/>
      <c r="E93" s="20"/>
    </row>
    <row r="94" customFormat="false" ht="15" hidden="false" customHeight="false" outlineLevel="0" collapsed="false">
      <c r="A94" s="33"/>
      <c r="B94" s="76"/>
      <c r="C94" s="20"/>
      <c r="D94" s="20"/>
      <c r="E94" s="20"/>
    </row>
    <row r="95" customFormat="false" ht="15" hidden="false" customHeight="false" outlineLevel="0" collapsed="false">
      <c r="A95" s="33"/>
      <c r="B95" s="76"/>
      <c r="C95" s="20"/>
      <c r="D95" s="20"/>
      <c r="E95" s="20"/>
    </row>
    <row r="96" customFormat="false" ht="15" hidden="false" customHeight="false" outlineLevel="0" collapsed="false">
      <c r="A96" s="33"/>
      <c r="B96" s="76"/>
      <c r="C96" s="20"/>
      <c r="D96" s="20"/>
      <c r="E96" s="20"/>
    </row>
    <row r="97" customFormat="false" ht="15" hidden="false" customHeight="false" outlineLevel="0" collapsed="false">
      <c r="A97" s="33"/>
      <c r="B97" s="76"/>
      <c r="C97" s="20"/>
      <c r="D97" s="20"/>
      <c r="E97" s="20"/>
    </row>
    <row r="98" customFormat="false" ht="15" hidden="false" customHeight="false" outlineLevel="0" collapsed="false">
      <c r="A98" s="33"/>
      <c r="B98" s="76"/>
      <c r="C98" s="20"/>
      <c r="D98" s="20"/>
      <c r="E98" s="20"/>
    </row>
    <row r="99" customFormat="false" ht="15" hidden="false" customHeight="false" outlineLevel="0" collapsed="false">
      <c r="A99" s="33"/>
      <c r="B99" s="76"/>
      <c r="C99" s="20"/>
      <c r="D99" s="20"/>
      <c r="E99" s="20"/>
    </row>
    <row r="100" customFormat="false" ht="15" hidden="false" customHeight="false" outlineLevel="0" collapsed="false">
      <c r="A100" s="33"/>
      <c r="B100" s="76"/>
      <c r="C100" s="20"/>
      <c r="D100" s="20"/>
      <c r="E100" s="20"/>
    </row>
    <row r="101" customFormat="false" ht="15" hidden="false" customHeight="false" outlineLevel="0" collapsed="false">
      <c r="A101" s="33"/>
      <c r="B101" s="76"/>
      <c r="C101" s="20"/>
      <c r="D101" s="20"/>
      <c r="E101" s="20"/>
    </row>
    <row r="102" customFormat="false" ht="15" hidden="false" customHeight="false" outlineLevel="0" collapsed="false">
      <c r="A102" s="33"/>
      <c r="B102" s="76"/>
      <c r="C102" s="20"/>
      <c r="D102" s="20"/>
      <c r="E102" s="20"/>
    </row>
    <row r="103" customFormat="false" ht="15" hidden="false" customHeight="false" outlineLevel="0" collapsed="false">
      <c r="A103" s="33"/>
      <c r="B103" s="76"/>
      <c r="C103" s="20"/>
      <c r="D103" s="20"/>
      <c r="E103" s="20"/>
    </row>
    <row r="104" customFormat="false" ht="15" hidden="false" customHeight="false" outlineLevel="0" collapsed="false">
      <c r="A104" s="33"/>
      <c r="B104" s="76"/>
      <c r="C104" s="20"/>
      <c r="D104" s="20"/>
      <c r="E104" s="20"/>
    </row>
    <row r="105" customFormat="false" ht="15" hidden="false" customHeight="false" outlineLevel="0" collapsed="false">
      <c r="A105" s="33"/>
      <c r="B105" s="76"/>
      <c r="C105" s="20"/>
      <c r="D105" s="20"/>
      <c r="E105" s="20"/>
    </row>
    <row r="106" customFormat="false" ht="15" hidden="false" customHeight="false" outlineLevel="0" collapsed="false">
      <c r="A106" s="33"/>
      <c r="B106" s="76"/>
      <c r="C106" s="20"/>
      <c r="D106" s="20"/>
      <c r="E106" s="20"/>
    </row>
    <row r="107" customFormat="false" ht="15" hidden="false" customHeight="false" outlineLevel="0" collapsed="false">
      <c r="A107" s="33"/>
      <c r="B107" s="76"/>
      <c r="C107" s="20"/>
      <c r="D107" s="20"/>
      <c r="E107" s="20"/>
    </row>
    <row r="108" customFormat="false" ht="15" hidden="false" customHeight="false" outlineLevel="0" collapsed="false">
      <c r="A108" s="33"/>
      <c r="B108" s="76"/>
      <c r="C108" s="20"/>
      <c r="D108" s="20"/>
      <c r="E108" s="20"/>
    </row>
    <row r="109" customFormat="false" ht="15" hidden="false" customHeight="false" outlineLevel="0" collapsed="false">
      <c r="A109" s="33"/>
      <c r="B109" s="76"/>
      <c r="C109" s="20"/>
      <c r="D109" s="20"/>
      <c r="E109" s="20"/>
    </row>
    <row r="110" customFormat="false" ht="15" hidden="false" customHeight="false" outlineLevel="0" collapsed="false">
      <c r="A110" s="33"/>
      <c r="B110" s="76"/>
      <c r="C110" s="20"/>
      <c r="D110" s="20"/>
      <c r="E110" s="20"/>
    </row>
    <row r="111" customFormat="false" ht="15" hidden="false" customHeight="false" outlineLevel="0" collapsed="false">
      <c r="A111" s="33"/>
      <c r="B111" s="76"/>
      <c r="C111" s="20"/>
      <c r="D111" s="20"/>
      <c r="E111" s="20"/>
    </row>
    <row r="112" customFormat="false" ht="15" hidden="false" customHeight="false" outlineLevel="0" collapsed="false">
      <c r="A112" s="33"/>
      <c r="B112" s="76"/>
      <c r="C112" s="20"/>
      <c r="D112" s="20"/>
      <c r="E112" s="20"/>
    </row>
    <row r="113" customFormat="false" ht="15" hidden="false" customHeight="false" outlineLevel="0" collapsed="false">
      <c r="A113" s="33"/>
      <c r="B113" s="76"/>
      <c r="C113" s="20"/>
      <c r="D113" s="20"/>
      <c r="E113" s="20"/>
    </row>
    <row r="114" customFormat="false" ht="15" hidden="false" customHeight="false" outlineLevel="0" collapsed="false">
      <c r="A114" s="33"/>
      <c r="B114" s="76"/>
      <c r="C114" s="20"/>
      <c r="D114" s="20"/>
      <c r="E114" s="20"/>
    </row>
    <row r="115" customFormat="false" ht="15" hidden="false" customHeight="false" outlineLevel="0" collapsed="false">
      <c r="A115" s="33"/>
      <c r="B115" s="76"/>
      <c r="C115" s="20"/>
      <c r="D115" s="20"/>
      <c r="E115" s="20"/>
    </row>
  </sheetData>
  <autoFilter ref="3:86"/>
  <mergeCells count="96">
    <mergeCell ref="A1:I1"/>
    <mergeCell ref="A2:A3"/>
    <mergeCell ref="B2:B3"/>
    <mergeCell ref="C2:E2"/>
    <mergeCell ref="F2:H2"/>
    <mergeCell ref="I2:I3"/>
    <mergeCell ref="A8:A9"/>
    <mergeCell ref="B8:B9"/>
    <mergeCell ref="C8:C9"/>
    <mergeCell ref="D8:D9"/>
    <mergeCell ref="E8:E9"/>
    <mergeCell ref="A21:A22"/>
    <mergeCell ref="B21:B22"/>
    <mergeCell ref="C21:C22"/>
    <mergeCell ref="D21:D22"/>
    <mergeCell ref="E21:E22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4:A35"/>
    <mergeCell ref="B34:B35"/>
    <mergeCell ref="C34:C35"/>
    <mergeCell ref="D34:D35"/>
    <mergeCell ref="E34:E35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5:A46"/>
    <mergeCell ref="B45:B46"/>
    <mergeCell ref="C45:C46"/>
    <mergeCell ref="D45:D46"/>
    <mergeCell ref="E45:E46"/>
    <mergeCell ref="A48:A49"/>
    <mergeCell ref="B48:B49"/>
    <mergeCell ref="C48:C49"/>
    <mergeCell ref="D48:D49"/>
    <mergeCell ref="E48:E49"/>
    <mergeCell ref="A61:A62"/>
    <mergeCell ref="B61:B62"/>
    <mergeCell ref="C61:C62"/>
    <mergeCell ref="D61:D62"/>
    <mergeCell ref="E61:E62"/>
    <mergeCell ref="A64:A65"/>
    <mergeCell ref="B64:B65"/>
    <mergeCell ref="C64:C65"/>
    <mergeCell ref="D64:D65"/>
    <mergeCell ref="E64:E65"/>
    <mergeCell ref="A70:A71"/>
    <mergeCell ref="B70:B71"/>
    <mergeCell ref="C70:C71"/>
    <mergeCell ref="D70:D71"/>
    <mergeCell ref="E70:E71"/>
    <mergeCell ref="A72:A73"/>
    <mergeCell ref="B72:B73"/>
    <mergeCell ref="C72:C73"/>
    <mergeCell ref="D72:D73"/>
    <mergeCell ref="E72:E73"/>
    <mergeCell ref="A74:A75"/>
    <mergeCell ref="B74:B75"/>
    <mergeCell ref="C74:C75"/>
    <mergeCell ref="D74:D75"/>
    <mergeCell ref="E74:E75"/>
    <mergeCell ref="A76:A77"/>
    <mergeCell ref="B76:B77"/>
    <mergeCell ref="C76:C77"/>
    <mergeCell ref="D76:D77"/>
    <mergeCell ref="E76:E77"/>
    <mergeCell ref="A80:A81"/>
    <mergeCell ref="B80:B81"/>
    <mergeCell ref="C80:C81"/>
    <mergeCell ref="D80:D81"/>
    <mergeCell ref="E80:E81"/>
    <mergeCell ref="A85:A86"/>
    <mergeCell ref="B85:B86"/>
    <mergeCell ref="C85:C86"/>
    <mergeCell ref="D85:D86"/>
    <mergeCell ref="E85:E86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05555555556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&amp;CPagina &amp;P di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2025-01-21T20:47:04Z</dcterms:created>
  <dc:creator>maria teresa tornabene</dc:creator>
  <dc:description/>
  <dc:language>it-IT</dc:language>
  <cp:lastModifiedBy/>
  <cp:lastPrinted>2025-01-21T20:43:45Z</cp:lastPrinted>
  <dcterms:modified xsi:type="dcterms:W3CDTF">2025-02-14T13:17:07Z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