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Volumes/ARCHIVIO/Documenti regione/AVVISO 10:2023/Terza finestra/"/>
    </mc:Choice>
  </mc:AlternateContent>
  <xr:revisionPtr revIDLastSave="0" documentId="13_ncr:1_{866CA88D-FEC0-6749-8ABA-03BFBD18EDC1}" xr6:coauthVersionLast="47" xr6:coauthVersionMax="47" xr10:uidLastSave="{00000000-0000-0000-0000-000000000000}"/>
  <bookViews>
    <workbookView xWindow="0" yWindow="500" windowWidth="28800" windowHeight="16340" tabRatio="500" xr2:uid="{1C85EC9A-C242-0D4F-AC9D-D2A32330784F}"/>
  </bookViews>
  <sheets>
    <sheet name="Definitiva Ammessi" sheetId="1" r:id="rId1"/>
  </sheets>
  <definedNames>
    <definedName name="_xlnm.Print_Area" localSheetId="0">'Definitiva Ammessi'!$A$2:$L$61</definedName>
    <definedName name="Excel_BuiltIn_Print_Area" localSheetId="0">'Definitiva Ammessi'!$A$2:$L$61</definedName>
    <definedName name="Excel_BuiltIn_Print_Titles" localSheetId="0">'Definitiva Ammessi'!$2:$2</definedName>
    <definedName name="_xlnm.Print_Titles" localSheetId="0">'Definitiva Ammessi'!$2:$2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3" i="1"/>
  <c r="M3" i="1" s="1"/>
  <c r="K52" i="1"/>
  <c r="J25" i="1"/>
  <c r="J13" i="1"/>
  <c r="J32" i="1"/>
  <c r="J12" i="1"/>
  <c r="J11" i="1"/>
  <c r="J43" i="1"/>
  <c r="J47" i="1"/>
  <c r="J10" i="1"/>
  <c r="J24" i="1"/>
  <c r="J42" i="1"/>
  <c r="J23" i="1"/>
  <c r="J9" i="1"/>
  <c r="J51" i="1"/>
  <c r="J8" i="1"/>
  <c r="J22" i="1"/>
  <c r="J21" i="1"/>
  <c r="J31" i="1"/>
  <c r="J35" i="1"/>
  <c r="J30" i="1"/>
  <c r="J29" i="1"/>
  <c r="J3" i="1"/>
  <c r="J5" i="1"/>
  <c r="J44" i="1"/>
  <c r="J17" i="1"/>
  <c r="J37" i="1"/>
  <c r="J4" i="1"/>
  <c r="J14" i="1"/>
  <c r="J33" i="1"/>
  <c r="J48" i="1"/>
  <c r="J27" i="1"/>
  <c r="J36" i="1"/>
  <c r="J49" i="1"/>
  <c r="J28" i="1"/>
  <c r="J18" i="1"/>
  <c r="J45" i="1"/>
  <c r="J6" i="1"/>
  <c r="J50" i="1"/>
  <c r="J38" i="1"/>
  <c r="J19" i="1"/>
  <c r="J39" i="1"/>
  <c r="J26" i="1"/>
  <c r="J34" i="1"/>
  <c r="J40" i="1"/>
  <c r="J7" i="1"/>
  <c r="J20" i="1"/>
  <c r="J41" i="1"/>
  <c r="J46" i="1"/>
  <c r="J15" i="1"/>
  <c r="J16" i="1"/>
  <c r="M52" i="1" l="1"/>
  <c r="L52" i="1"/>
</calcChain>
</file>

<file path=xl/sharedStrings.xml><?xml version="1.0" encoding="utf-8"?>
<sst xmlns="http://schemas.openxmlformats.org/spreadsheetml/2006/main" count="262" uniqueCount="210">
  <si>
    <t>Progr.</t>
  </si>
  <si>
    <t>ID domanda</t>
  </si>
  <si>
    <t>Istituto</t>
  </si>
  <si>
    <t>SEDE LEGALE</t>
  </si>
  <si>
    <t>PROV.</t>
  </si>
  <si>
    <t>Punteggio Criterio A</t>
  </si>
  <si>
    <t>Punteggio Criterio B</t>
  </si>
  <si>
    <t>Punteggio Criterio C</t>
  </si>
  <si>
    <t>Tot. Punteggio assegnato</t>
  </si>
  <si>
    <t>DON CALOGERO DI VINCENTI</t>
  </si>
  <si>
    <t>BISACQUINO</t>
  </si>
  <si>
    <t>PALERMO</t>
  </si>
  <si>
    <t>IIS LEONARDO</t>
  </si>
  <si>
    <t>GIARRE</t>
  </si>
  <si>
    <t>CATANIA</t>
  </si>
  <si>
    <t>IC - LEONARDO SCIASCIA</t>
  </si>
  <si>
    <t>RACALMUTO</t>
  </si>
  <si>
    <t>"PIER LUIGI NERVI- ALAIMO " LENTINI</t>
  </si>
  <si>
    <t>LENTINI</t>
  </si>
  <si>
    <t>SIRACUSA</t>
  </si>
  <si>
    <t>I.C."L. PIRANDELLO - S.G.BOSCO"</t>
  </si>
  <si>
    <t>CAMPOBELLO DI MAZARA</t>
  </si>
  <si>
    <t>MUSCO</t>
  </si>
  <si>
    <t>CT</t>
  </si>
  <si>
    <t>ALI' TERME</t>
  </si>
  <si>
    <t>ALÌ TERME</t>
  </si>
  <si>
    <t>ME</t>
  </si>
  <si>
    <t>ROCCO CHINNICI</t>
  </si>
  <si>
    <t>NICOLOSI</t>
  </si>
  <si>
    <t>IC - ANDREA CAMILLERI</t>
  </si>
  <si>
    <t>FAVARA</t>
  </si>
  <si>
    <t>IC - G.VERGA</t>
  </si>
  <si>
    <t>CANICATTI'</t>
  </si>
  <si>
    <t>AG</t>
  </si>
  <si>
    <t>I.T.E.T. "G. CARUSO" ALCAMO</t>
  </si>
  <si>
    <t>ALCAMO</t>
  </si>
  <si>
    <t>IIS  BORGHESE - FARANDA - PATTI</t>
  </si>
  <si>
    <t>PATTI</t>
  </si>
  <si>
    <t>MESSINA</t>
  </si>
  <si>
    <t>I.C. BORGETTO_PARTINICO</t>
  </si>
  <si>
    <t>BORGETTO</t>
  </si>
  <si>
    <t>PA</t>
  </si>
  <si>
    <t>XII I.C. "V. BRANCATI" SIRACUSA</t>
  </si>
  <si>
    <t>I.S.I.S. D. ABRUZZI POLITECNICO DEL MARE</t>
  </si>
  <si>
    <t>ITC CAPO D'ORLANDO MERENDINO</t>
  </si>
  <si>
    <t>CAPO D'ORLANDO</t>
  </si>
  <si>
    <t>"SAN FRANCESCO" GELA</t>
  </si>
  <si>
    <t>GELA</t>
  </si>
  <si>
    <t>N.11"PAINO-GRAV."ME</t>
  </si>
  <si>
    <t>IC -L. PIRANDELLO</t>
  </si>
  <si>
    <t>PORTO EMPEDOCLE</t>
  </si>
  <si>
    <t>"I. E V. FLORIO"   ERICE</t>
  </si>
  <si>
    <t>TP</t>
  </si>
  <si>
    <t>"FILIPPO PUGLISI" SERRADIFALCO</t>
  </si>
  <si>
    <t>SERRADIFALCO</t>
  </si>
  <si>
    <t>I.C. "G.PASCOLI - L.PIRANDELLO"</t>
  </si>
  <si>
    <t>CASTELLAMMARE DEL GOLFO</t>
  </si>
  <si>
    <t>I.C. S.MARGHERITA MESSINA</t>
  </si>
  <si>
    <t>I.C. CARINI - LAURA LANZA</t>
  </si>
  <si>
    <t>CARINI</t>
  </si>
  <si>
    <t>PIO LA TORRE</t>
  </si>
  <si>
    <t>Istituto Comprensivo G. Carducci - SAN CATALDO</t>
  </si>
  <si>
    <t>SAN CATALDO</t>
  </si>
  <si>
    <t>VALLELUNGA PRAT. - MARIANOPOLI</t>
  </si>
  <si>
    <t>VALLELUNGA</t>
  </si>
  <si>
    <t>I.C.  "S. BAGOLINO"  ALCAMO</t>
  </si>
  <si>
    <t>I.P.S.S.E.O.A. "PIETRO PIAZZA"</t>
  </si>
  <si>
    <t>I.OMNICOMPR. DON BOSCO-MAJORANA</t>
  </si>
  <si>
    <t>TROINA</t>
  </si>
  <si>
    <t>LICEO STATALE "V.F.ALLMAYER" ALCAMO</t>
  </si>
  <si>
    <t>IC - MARIO RAPISARDI</t>
  </si>
  <si>
    <t>E ASCIONE</t>
  </si>
  <si>
    <t>IST.ISTR.SUP. "ANTONELLO" MESSINA</t>
  </si>
  <si>
    <t>I.I.S. P. DOMINA PETRALIA SOTTANA</t>
  </si>
  <si>
    <t>PETRALIA SOTTANA</t>
  </si>
  <si>
    <t>I.C. ALBERICO GENTILI -PA</t>
  </si>
  <si>
    <t>I.C. S. ALESSANDRA ROSOLINI</t>
  </si>
  <si>
    <t>ROSOLINI</t>
  </si>
  <si>
    <t>LICEO VITTORIO EMANUELE III PATTI</t>
  </si>
  <si>
    <t>"MANZONI - DINA E CLARENZA" ME</t>
  </si>
  <si>
    <t>ITET "E. FERMI" ECONOMICO E TECNOLOGICO</t>
  </si>
  <si>
    <t>BARCELLONA POZZO DI GOTTO</t>
  </si>
  <si>
    <t>ANNA RITA SIDOTI</t>
  </si>
  <si>
    <t>GIOIOSA MAREA</t>
  </si>
  <si>
    <t>IC F.GUGLIELMINO ACICATENA</t>
  </si>
  <si>
    <t>ACI CATENA</t>
  </si>
  <si>
    <t>SAN CATALDO I</t>
  </si>
  <si>
    <t>CL</t>
  </si>
  <si>
    <t>I.C. "M.NUCCIO"</t>
  </si>
  <si>
    <t>MARSALA</t>
  </si>
  <si>
    <t>IIS - DON MICHELE ARENA</t>
  </si>
  <si>
    <t>SCIACCA</t>
  </si>
  <si>
    <t>IC MAZZARRONE - LICODIA EUBEA</t>
  </si>
  <si>
    <t>MAZZARRONE</t>
  </si>
  <si>
    <t>I.S. SECUSIO CALTAGIRONE</t>
  </si>
  <si>
    <t>CALTAGIRONE</t>
  </si>
  <si>
    <t>ITALO CALVINO</t>
  </si>
  <si>
    <t>I.C.S. "Monti Iblei - V. E. Orlando"</t>
  </si>
  <si>
    <t>CIP</t>
  </si>
  <si>
    <t>CUP</t>
  </si>
  <si>
    <t>Importo Finanziamento e impegno</t>
  </si>
  <si>
    <t>Totale</t>
  </si>
  <si>
    <t>Allegato 1 - Elenco istanze ammissibili a finanziamento - Avviso 10/2023 - Terza Finestra</t>
  </si>
  <si>
    <t>Impegno es. fin. 2025 cap 310014
  (80%)</t>
  </si>
  <si>
    <t>Impegno es. fin. 2026 cap 310014
 (20%)</t>
  </si>
  <si>
    <t xml:space="preserve">PA </t>
  </si>
  <si>
    <t xml:space="preserve">ME </t>
  </si>
  <si>
    <t xml:space="preserve">AG </t>
  </si>
  <si>
    <t>EN</t>
  </si>
  <si>
    <t>SR</t>
  </si>
  <si>
    <t>ERICE - CASA SANTA</t>
  </si>
  <si>
    <t>G75E25000600006</t>
  </si>
  <si>
    <t>G15E25000490006</t>
  </si>
  <si>
    <t>G95E25000600002</t>
  </si>
  <si>
    <t>G65E25000710006</t>
  </si>
  <si>
    <t>G45E25000770006</t>
  </si>
  <si>
    <t>G75E25000620006</t>
  </si>
  <si>
    <t>G45E25000790006</t>
  </si>
  <si>
    <t>G35E25000530006</t>
  </si>
  <si>
    <t>G85E25000850006</t>
  </si>
  <si>
    <t>G25E25000400006</t>
  </si>
  <si>
    <t>G65E25000720006</t>
  </si>
  <si>
    <t>G65E25000730006</t>
  </si>
  <si>
    <t>G85E25000860006</t>
  </si>
  <si>
    <t>G75E25000630006</t>
  </si>
  <si>
    <t>G55E25000630006</t>
  </si>
  <si>
    <t>G35E25000540006</t>
  </si>
  <si>
    <t>G45E25000810006</t>
  </si>
  <si>
    <t>G25E25000410006</t>
  </si>
  <si>
    <t>G45E25000820006</t>
  </si>
  <si>
    <t>G15E25000510006</t>
  </si>
  <si>
    <t>G45E23000370006</t>
  </si>
  <si>
    <t>G75E22001270006</t>
  </si>
  <si>
    <t>G75E23000320006</t>
  </si>
  <si>
    <t>G55E23000450006</t>
  </si>
  <si>
    <t>G25E23000250006</t>
  </si>
  <si>
    <t>G45E23000360006</t>
  </si>
  <si>
    <t>G75E23000310006</t>
  </si>
  <si>
    <t>G75E23000300006</t>
  </si>
  <si>
    <t>G75E23000290006</t>
  </si>
  <si>
    <t>G25E23000240006</t>
  </si>
  <si>
    <t>G45E23000350006</t>
  </si>
  <si>
    <t>G55E23000440006</t>
  </si>
  <si>
    <t>G55E23000420006</t>
  </si>
  <si>
    <t>G55E23000410006</t>
  </si>
  <si>
    <t>G65E23000170006</t>
  </si>
  <si>
    <t>G35E23000220006</t>
  </si>
  <si>
    <t>G45E23000340006</t>
  </si>
  <si>
    <t>G25E23000230006</t>
  </si>
  <si>
    <t>G75E23000280006</t>
  </si>
  <si>
    <t>G65E23000160006</t>
  </si>
  <si>
    <t>G85E23000450006</t>
  </si>
  <si>
    <t>G85E25000840002</t>
  </si>
  <si>
    <t>G35E23000210006</t>
  </si>
  <si>
    <t>G35E23000200006</t>
  </si>
  <si>
    <t>G35E23000230006</t>
  </si>
  <si>
    <t>G45E25000780006</t>
  </si>
  <si>
    <t>G75E25000610006</t>
  </si>
  <si>
    <t>G15E25000500006</t>
  </si>
  <si>
    <t>G25E25000390006</t>
  </si>
  <si>
    <t>Codice Fiscale</t>
  </si>
  <si>
    <t>2021.IT.05.SFPR.014/002/04.5/09.02.01/A10_23_III.FIN/0001</t>
  </si>
  <si>
    <t>2021.IT.05.SFPR.014/002/04.5/09.02.01/A10_23_III.FIN/0002</t>
  </si>
  <si>
    <t>2021.IT.05.SFPR.014/002/04.5/09.02.01/A10_23_III.FIN/0003</t>
  </si>
  <si>
    <t>2021.IT.05.SFPR.014/002/04.5/09.02.01/A10_23_III.FIN/0004</t>
  </si>
  <si>
    <t>2021.IT.05.SFPR.014/002/04.5/09.02.01/A10_23_III.FIN/0005</t>
  </si>
  <si>
    <t>2021.IT.05.SFPR.014/002/04.5/09.02.01/A10_23_III.FIN/0006</t>
  </si>
  <si>
    <t>2021.IT.05.SFPR.014/002/04.5/09.02.01/A10_23_III.FIN/0007</t>
  </si>
  <si>
    <t>2021.IT.05.SFPR.014/002/04.5/09.02.01/A10_23_III.FIN/0008</t>
  </si>
  <si>
    <t>2021.IT.05.SFPR.014/002/04.5/09.02.01/A10_23_III.FIN/0009</t>
  </si>
  <si>
    <t>2021.IT.05.SFPR.014/002/04.5/09.02.01/A10_23_III.FIN/0010</t>
  </si>
  <si>
    <t>2021.IT.05.SFPR.014/002/04.5/09.02.01/A10_23_III.FIN/0011</t>
  </si>
  <si>
    <t>2021.IT.05.SFPR.014/002/04.5/09.02.01/A10_23_III.FIN/0012</t>
  </si>
  <si>
    <t>2021.IT.05.SFPR.014/002/04.5/09.02.01/A10_23_III.FIN/0013</t>
  </si>
  <si>
    <t>2021.IT.05.SFPR.014/002/04.5/09.02.01/A10_23_III.FIN/0014</t>
  </si>
  <si>
    <t>2021.IT.05.SFPR.014/002/04.5/09.02.01/A10_23_III.FIN/0015</t>
  </si>
  <si>
    <t>2021.IT.05.SFPR.014/002/04.5/09.02.01/A10_23_III.FIN/0016</t>
  </si>
  <si>
    <t>2021.IT.05.SFPR.014/002/04.5/09.02.01/A10_23_III.FIN/0017</t>
  </si>
  <si>
    <t>2021.IT.05.SFPR.014/002/04.5/09.02.01/A10_23_III.FIN/0018</t>
  </si>
  <si>
    <t>2021.IT.05.SFPR.014/002/04.5/09.02.01/A10_23_III.FIN/0019</t>
  </si>
  <si>
    <t>2021.IT.05.SFPR.014/002/04.5/09.02.01/A10_23_III.FIN/0020</t>
  </si>
  <si>
    <t>2021.IT.05.SFPR.014/002/04.5/09.02.01/A10_23_III.FIN/0021</t>
  </si>
  <si>
    <t>2021.IT.05.SFPR.014/002/04.5/09.02.01/A10_23_III.FIN/0022</t>
  </si>
  <si>
    <t>2021.IT.05.SFPR.014/002/04.5/09.02.01/A10_23_III.FIN/0023</t>
  </si>
  <si>
    <t>2021.IT.05.SFPR.014/002/04.5/09.02.01/A10_23_III.FIN/0024</t>
  </si>
  <si>
    <t>2021.IT.05.SFPR.014/002/04.5/09.02.01/A10_23_III.FIN/0025</t>
  </si>
  <si>
    <t>2021.IT.05.SFPR.014/002/04.5/09.02.01/A10_23_III.FIN/0026</t>
  </si>
  <si>
    <t>2021.IT.05.SFPR.014/002/04.5/09.02.01/A10_23_III.FIN/0027</t>
  </si>
  <si>
    <t>2021.IT.05.SFPR.014/002/04.5/09.02.01/A10_23_III.FIN/0028</t>
  </si>
  <si>
    <t>2021.IT.05.SFPR.014/002/04.5/09.02.01/A10_23_III.FIN/0029</t>
  </si>
  <si>
    <t>2021.IT.05.SFPR.014/002/04.5/09.02.01/A10_23_III.FIN/0030</t>
  </si>
  <si>
    <t>2021.IT.05.SFPR.014/002/04.5/09.02.01/A10_23_III.FIN/0031</t>
  </si>
  <si>
    <t>2021.IT.05.SFPR.014/002/04.5/09.02.01/A10_23_III.FIN/0032</t>
  </si>
  <si>
    <t>2021.IT.05.SFPR.014/002/04.5/09.02.01/A10_23_III.FIN/0033</t>
  </si>
  <si>
    <t>2021.IT.05.SFPR.014/002/04.5/09.02.01/A10_23_III.FIN/0034</t>
  </si>
  <si>
    <t>2021.IT.05.SFPR.014/002/04.5/09.02.01/A10_23_III.FIN/0035</t>
  </si>
  <si>
    <t>2021.IT.05.SFPR.014/002/04.5/09.02.01/A10_23_III.FIN/0036</t>
  </si>
  <si>
    <t>2021.IT.05.SFPR.014/002/04.5/09.02.01/A10_23_III.FIN/0037</t>
  </si>
  <si>
    <t>2021.IT.05.SFPR.014/002/04.5/09.02.01/A10_23_III.FIN/0038</t>
  </si>
  <si>
    <t>2021.IT.05.SFPR.014/002/04.5/09.02.01/A10_23_III.FIN/0039</t>
  </si>
  <si>
    <t>2021.IT.05.SFPR.014/002/04.5/09.02.01/A10_23_III.FIN/0040</t>
  </si>
  <si>
    <t>2021.IT.05.SFPR.014/002/04.5/09.02.01/A10_23_III.FIN/0041</t>
  </si>
  <si>
    <t>2021.IT.05.SFPR.014/002/04.5/09.02.01/A10_23_III.FIN/0042</t>
  </si>
  <si>
    <t>2021.IT.05.SFPR.014/002/04.5/09.02.01/A10_23_III.FIN/0043</t>
  </si>
  <si>
    <t>2021.IT.05.SFPR.014/002/04.5/09.02.01/A10_23_III.FIN/0044</t>
  </si>
  <si>
    <t>2021.IT.05.SFPR.014/002/04.5/09.02.01/A10_23_III.FIN/0045</t>
  </si>
  <si>
    <t>2021.IT.05.SFPR.014/002/04.5/09.02.01/A10_23_III.FIN/0046</t>
  </si>
  <si>
    <t>2021.IT.05.SFPR.014/002/04.5/09.02.01/A10_23_III.FIN/0047</t>
  </si>
  <si>
    <t>2021.IT.05.SFPR.014/002/04.5/09.02.01/A10_23_III.FIN/0048</t>
  </si>
  <si>
    <t>2021.IT.05.SFPR.014/002/04.5/09.02.01/A10_23_III.FIN/0049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</si>
</sst>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0" x14ac:knownFonts="1">
    <font>
      <sz val="10"/>
      <name val="Arial"/>
      <family val="2"/>
    </font>
    <font>
      <sz val="10"/>
      <color indexed="10"/>
      <name val="Mangal"/>
      <family val="2"/>
    </font>
    <font>
      <sz val="10"/>
      <color indexed="17"/>
      <name val="Mangal"/>
      <family val="2"/>
    </font>
    <font>
      <u/>
      <sz val="10"/>
      <color indexed="12"/>
      <name val="Mangal"/>
      <family val="2"/>
    </font>
    <font>
      <sz val="10"/>
      <color indexed="9"/>
      <name val="Mangal"/>
      <family val="2"/>
    </font>
    <font>
      <sz val="10"/>
      <color indexed="8"/>
      <name val="Mangal"/>
      <family val="2"/>
    </font>
    <font>
      <sz val="10"/>
      <color indexed="19"/>
      <name val="Mangal"/>
      <family val="2"/>
    </font>
    <font>
      <sz val="11"/>
      <color indexed="8"/>
      <name val="Calibri"/>
      <family val="2"/>
    </font>
    <font>
      <sz val="10"/>
      <color indexed="63"/>
      <name val="Mangal"/>
      <family val="2"/>
    </font>
    <font>
      <sz val="10"/>
      <color indexed="23"/>
      <name val="Mangal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</font>
    <font>
      <b/>
      <sz val="18"/>
      <name val="Arial"/>
      <family val="2"/>
      <charset val="1"/>
    </font>
    <font>
      <b/>
      <sz val="14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0"/>
        <bgColor indexed="1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31"/>
      </patternFill>
    </fill>
    <fill>
      <patternFill patternType="solid">
        <fgColor indexed="43"/>
        <bgColor indexed="26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6" borderId="0" applyNumberFormat="0" applyBorder="0" applyAlignment="0" applyProtection="0"/>
    <xf numFmtId="164" fontId="16" fillId="0" borderId="0" applyFill="0" applyBorder="0" applyAlignment="0" applyProtection="0"/>
    <xf numFmtId="0" fontId="6" fillId="7" borderId="0" applyNumberFormat="0" applyBorder="0" applyAlignment="0" applyProtection="0"/>
    <xf numFmtId="0" fontId="1" fillId="8" borderId="0" applyNumberFormat="0" applyBorder="0" applyAlignment="0" applyProtection="0"/>
    <xf numFmtId="0" fontId="7" fillId="0" borderId="0"/>
    <xf numFmtId="0" fontId="8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14" fillId="0" borderId="0" xfId="0" applyNumberFormat="1" applyFont="1"/>
    <xf numFmtId="0" fontId="15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4" fontId="14" fillId="0" borderId="5" xfId="0" applyNumberFormat="1" applyFont="1" applyBorder="1" applyAlignment="1">
      <alignment horizontal="center"/>
    </xf>
    <xf numFmtId="4" fontId="13" fillId="0" borderId="4" xfId="9" applyNumberFormat="1" applyFont="1" applyFill="1" applyBorder="1" applyAlignment="1" applyProtection="1">
      <alignment horizontal="center" vertical="center"/>
    </xf>
    <xf numFmtId="4" fontId="13" fillId="0" borderId="5" xfId="9" applyNumberFormat="1" applyFont="1" applyFill="1" applyBorder="1" applyAlignment="1" applyProtection="1">
      <alignment horizontal="center" vertical="center"/>
    </xf>
    <xf numFmtId="0" fontId="17" fillId="0" borderId="0" xfId="0" applyFont="1"/>
    <xf numFmtId="4" fontId="13" fillId="0" borderId="2" xfId="9" applyNumberFormat="1" applyFont="1" applyFill="1" applyBorder="1" applyAlignment="1" applyProtection="1">
      <alignment horizontal="center" vertical="center"/>
    </xf>
    <xf numFmtId="4" fontId="13" fillId="0" borderId="3" xfId="9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wrapText="1"/>
    </xf>
    <xf numFmtId="4" fontId="13" fillId="9" borderId="2" xfId="0" applyNumberFormat="1" applyFont="1" applyFill="1" applyBorder="1" applyAlignment="1">
      <alignment horizontal="center" vertical="center" wrapText="1"/>
    </xf>
    <xf numFmtId="4" fontId="13" fillId="9" borderId="3" xfId="0" applyNumberFormat="1" applyFont="1" applyFill="1" applyBorder="1" applyAlignment="1">
      <alignment horizontal="center" vertical="center" wrapText="1"/>
    </xf>
    <xf numFmtId="0" fontId="12" fillId="0" borderId="4" xfId="12" applyFont="1" applyBorder="1" applyAlignment="1">
      <alignment vertical="center"/>
    </xf>
    <xf numFmtId="0" fontId="12" fillId="0" borderId="6" xfId="12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19">
    <cellStyle name="Avviso 1" xfId="1" xr:uid="{009F471B-AB07-834E-A7DB-E87CE1B1E079}"/>
    <cellStyle name="Buono 1" xfId="2" xr:uid="{D037182A-2F3C-C44F-BD52-232515A96EAE}"/>
    <cellStyle name="Collegamento ipertestuale 1" xfId="3" xr:uid="{43905B4D-1540-1B45-8FCE-2C34075AFADF}"/>
    <cellStyle name="Enfasi 1 1" xfId="4" xr:uid="{C6ABA86E-F0BD-EB48-83E8-7CBDF165163C}"/>
    <cellStyle name="Enfasi 2 1" xfId="5" xr:uid="{D084671D-C87C-1842-AF46-24A51652EC54}"/>
    <cellStyle name="Enfasi 3 1" xfId="6" xr:uid="{99A8508C-ED4D-C24B-99AA-4C2BBF6374CF}"/>
    <cellStyle name="Enfasi 4" xfId="7" xr:uid="{523D2DE3-A09A-1240-B089-F8F0948D6D20}"/>
    <cellStyle name="Errore 1" xfId="8" xr:uid="{3237BD47-4E53-1145-B00E-431F80AD95D9}"/>
    <cellStyle name="Migliaia" xfId="9" builtinId="3"/>
    <cellStyle name="Neutro 1" xfId="10" xr:uid="{AD11FF37-4154-7147-90D4-9BD8167A43E8}"/>
    <cellStyle name="Non buono 1" xfId="11" xr:uid="{FAB5D63D-C317-EC40-AEF3-3ECC4ED85EA7}"/>
    <cellStyle name="Normale" xfId="0" builtinId="0"/>
    <cellStyle name="Normale 2" xfId="12" xr:uid="{CF2C76D1-B8C6-2C4E-A59F-9D17538210B8}"/>
    <cellStyle name="Nota 1" xfId="13" xr:uid="{96AFF7DA-ADA6-8F4F-BF92-0C0CD0F3E93A}"/>
    <cellStyle name="Nota a piè di pagina 1" xfId="14" xr:uid="{F88A2A80-7B20-4D49-8836-BC1F56F050A0}"/>
    <cellStyle name="Stato 1" xfId="15" xr:uid="{58D781AD-73D4-D84E-9AAF-E65565F6D506}"/>
    <cellStyle name="Testo 1" xfId="16" xr:uid="{F46D52D3-FDCE-AA4E-8146-E553B16ADBAA}"/>
    <cellStyle name="Titolo 1 1" xfId="17" xr:uid="{668BA8E0-9448-234F-8170-132F6421D233}"/>
    <cellStyle name="Titolo 2 1" xfId="18" xr:uid="{03116842-169E-B04C-BC77-A56B09D00DB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A6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AB4A-A27E-D443-B42E-2A0F6E3A2163}">
  <sheetPr>
    <pageSetUpPr fitToPage="1"/>
  </sheetPr>
  <dimension ref="A1:O61"/>
  <sheetViews>
    <sheetView tabSelected="1" zoomScale="110" zoomScaleNormal="110" workbookViewId="0">
      <selection activeCell="J1" sqref="J1:N1048576"/>
    </sheetView>
  </sheetViews>
  <sheetFormatPr baseColWidth="10" defaultColWidth="11.5" defaultRowHeight="13" x14ac:dyDescent="0.15"/>
  <cols>
    <col min="1" max="1" width="6" style="1" customWidth="1"/>
    <col min="2" max="2" width="10.83203125" style="1" bestFit="1" customWidth="1"/>
    <col min="3" max="3" width="46.33203125" style="2" customWidth="1"/>
    <col min="4" max="4" width="16.5" style="2" customWidth="1"/>
    <col min="5" max="5" width="16.5" style="2" bestFit="1" customWidth="1"/>
    <col min="6" max="6" width="8.5" style="2" bestFit="1" customWidth="1"/>
    <col min="7" max="8" width="11.5" hidden="1" customWidth="1"/>
    <col min="9" max="9" width="9.83203125" hidden="1" customWidth="1"/>
    <col min="10" max="10" width="15" hidden="1" customWidth="1"/>
    <col min="11" max="11" width="19.1640625" style="3" hidden="1" customWidth="1"/>
    <col min="12" max="13" width="19.5" style="3" hidden="1" customWidth="1"/>
    <col min="14" max="14" width="16.83203125" hidden="1" customWidth="1"/>
    <col min="15" max="15" width="51.1640625" bestFit="1" customWidth="1"/>
  </cols>
  <sheetData>
    <row r="1" spans="1:15" ht="23" x14ac:dyDescent="0.25">
      <c r="A1" s="21" t="s">
        <v>102</v>
      </c>
    </row>
    <row r="2" spans="1:15" s="4" customFormat="1" ht="62" customHeight="1" x14ac:dyDescent="0.15">
      <c r="A2" s="26" t="s">
        <v>0</v>
      </c>
      <c r="B2" s="26" t="s">
        <v>1</v>
      </c>
      <c r="C2" s="26" t="s">
        <v>2</v>
      </c>
      <c r="D2" s="33" t="s">
        <v>160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  <c r="J2" s="26" t="s">
        <v>8</v>
      </c>
      <c r="K2" s="27" t="s">
        <v>100</v>
      </c>
      <c r="L2" s="27" t="s">
        <v>103</v>
      </c>
      <c r="M2" s="28" t="s">
        <v>104</v>
      </c>
      <c r="N2" s="28" t="s">
        <v>99</v>
      </c>
      <c r="O2" s="28" t="s">
        <v>98</v>
      </c>
    </row>
    <row r="3" spans="1:15" ht="32.75" customHeight="1" x14ac:dyDescent="0.15">
      <c r="A3" s="5">
        <v>1</v>
      </c>
      <c r="B3" s="5">
        <v>205</v>
      </c>
      <c r="C3" s="29" t="s">
        <v>66</v>
      </c>
      <c r="D3" s="34">
        <v>97133380820</v>
      </c>
      <c r="E3" s="31" t="s">
        <v>11</v>
      </c>
      <c r="F3" s="6" t="s">
        <v>41</v>
      </c>
      <c r="G3" s="7">
        <v>20</v>
      </c>
      <c r="H3" s="7">
        <v>42</v>
      </c>
      <c r="I3" s="7">
        <v>20</v>
      </c>
      <c r="J3" s="8">
        <f>SUM(G3:I3)</f>
        <v>82</v>
      </c>
      <c r="K3" s="22">
        <v>81738</v>
      </c>
      <c r="L3" s="19">
        <f>K3*0.8</f>
        <v>65390.400000000001</v>
      </c>
      <c r="M3" s="20">
        <f>K3-L3</f>
        <v>16347.599999999999</v>
      </c>
      <c r="N3" s="35" t="s">
        <v>111</v>
      </c>
      <c r="O3" s="35" t="s">
        <v>161</v>
      </c>
    </row>
    <row r="4" spans="1:15" ht="32.75" customHeight="1" x14ac:dyDescent="0.15">
      <c r="A4" s="5">
        <v>2</v>
      </c>
      <c r="B4" s="5">
        <v>162</v>
      </c>
      <c r="C4" s="29" t="s">
        <v>20</v>
      </c>
      <c r="D4" s="34">
        <v>81000910810</v>
      </c>
      <c r="E4" s="31" t="s">
        <v>21</v>
      </c>
      <c r="F4" s="6" t="s">
        <v>52</v>
      </c>
      <c r="G4" s="7">
        <v>20</v>
      </c>
      <c r="H4" s="7">
        <v>42</v>
      </c>
      <c r="I4" s="7">
        <v>15</v>
      </c>
      <c r="J4" s="8">
        <f>G4+H4+I4</f>
        <v>77</v>
      </c>
      <c r="K4" s="22">
        <v>68382</v>
      </c>
      <c r="L4" s="19">
        <f t="shared" ref="L4:L51" si="0">K4*0.8</f>
        <v>54705.600000000006</v>
      </c>
      <c r="M4" s="20">
        <f t="shared" ref="M4:M51" si="1">K4-L4</f>
        <v>13676.399999999994</v>
      </c>
      <c r="N4" s="35" t="s">
        <v>112</v>
      </c>
      <c r="O4" s="35" t="s">
        <v>162</v>
      </c>
    </row>
    <row r="5" spans="1:15" ht="32.75" customHeight="1" x14ac:dyDescent="0.15">
      <c r="A5" s="5">
        <v>3</v>
      </c>
      <c r="B5" s="5">
        <v>157</v>
      </c>
      <c r="C5" s="29" t="s">
        <v>9</v>
      </c>
      <c r="D5" s="34">
        <v>92003140826</v>
      </c>
      <c r="E5" s="31" t="s">
        <v>10</v>
      </c>
      <c r="F5" s="6" t="s">
        <v>105</v>
      </c>
      <c r="G5" s="7">
        <v>20</v>
      </c>
      <c r="H5" s="7">
        <v>40</v>
      </c>
      <c r="I5" s="7">
        <v>15</v>
      </c>
      <c r="J5" s="8">
        <f>G5+H5+I5</f>
        <v>75</v>
      </c>
      <c r="K5" s="22">
        <v>88038</v>
      </c>
      <c r="L5" s="19">
        <f t="shared" si="0"/>
        <v>70430.400000000009</v>
      </c>
      <c r="M5" s="20">
        <f t="shared" si="1"/>
        <v>17607.599999999991</v>
      </c>
      <c r="N5" s="35" t="s">
        <v>113</v>
      </c>
      <c r="O5" s="35" t="s">
        <v>163</v>
      </c>
    </row>
    <row r="6" spans="1:15" ht="32.75" customHeight="1" x14ac:dyDescent="0.15">
      <c r="A6" s="5">
        <v>4</v>
      </c>
      <c r="B6" s="5">
        <v>174</v>
      </c>
      <c r="C6" s="29" t="s">
        <v>43</v>
      </c>
      <c r="D6" s="34">
        <v>80009570872</v>
      </c>
      <c r="E6" s="31" t="s">
        <v>14</v>
      </c>
      <c r="F6" s="6" t="s">
        <v>23</v>
      </c>
      <c r="G6" s="7">
        <v>20</v>
      </c>
      <c r="H6" s="7">
        <v>40</v>
      </c>
      <c r="I6" s="7">
        <v>15</v>
      </c>
      <c r="J6" s="8">
        <f>G6+H6+I6</f>
        <v>75</v>
      </c>
      <c r="K6" s="22">
        <v>87138</v>
      </c>
      <c r="L6" s="19">
        <f t="shared" si="0"/>
        <v>69710.400000000009</v>
      </c>
      <c r="M6" s="20">
        <f t="shared" si="1"/>
        <v>17427.599999999991</v>
      </c>
      <c r="N6" s="35" t="s">
        <v>114</v>
      </c>
      <c r="O6" s="35" t="s">
        <v>164</v>
      </c>
    </row>
    <row r="7" spans="1:15" ht="32.75" customHeight="1" x14ac:dyDescent="0.15">
      <c r="A7" s="5">
        <v>5</v>
      </c>
      <c r="B7" s="5">
        <v>195</v>
      </c>
      <c r="C7" s="29" t="s">
        <v>57</v>
      </c>
      <c r="D7" s="34">
        <v>97110520836</v>
      </c>
      <c r="E7" s="31" t="s">
        <v>38</v>
      </c>
      <c r="F7" s="6" t="s">
        <v>106</v>
      </c>
      <c r="G7" s="7">
        <v>20</v>
      </c>
      <c r="H7" s="7">
        <v>40</v>
      </c>
      <c r="I7" s="7">
        <v>15</v>
      </c>
      <c r="J7" s="8">
        <f>G7+H7+I7</f>
        <v>75</v>
      </c>
      <c r="K7" s="22">
        <v>87738</v>
      </c>
      <c r="L7" s="19">
        <f t="shared" si="0"/>
        <v>70190.400000000009</v>
      </c>
      <c r="M7" s="20">
        <f t="shared" si="1"/>
        <v>17547.599999999991</v>
      </c>
      <c r="N7" s="35" t="s">
        <v>115</v>
      </c>
      <c r="O7" s="35" t="s">
        <v>165</v>
      </c>
    </row>
    <row r="8" spans="1:15" ht="32.75" customHeight="1" x14ac:dyDescent="0.15">
      <c r="A8" s="5">
        <v>6</v>
      </c>
      <c r="B8" s="5">
        <v>215</v>
      </c>
      <c r="C8" s="29" t="s">
        <v>75</v>
      </c>
      <c r="D8" s="34">
        <v>80012620821</v>
      </c>
      <c r="E8" s="31" t="s">
        <v>11</v>
      </c>
      <c r="F8" s="6" t="s">
        <v>41</v>
      </c>
      <c r="G8" s="7">
        <v>20</v>
      </c>
      <c r="H8" s="7">
        <v>40</v>
      </c>
      <c r="I8" s="7">
        <v>15</v>
      </c>
      <c r="J8" s="8">
        <f t="shared" ref="J8:J13" si="2">SUM(G8:I8)</f>
        <v>75</v>
      </c>
      <c r="K8" s="22">
        <v>32556</v>
      </c>
      <c r="L8" s="19">
        <f t="shared" si="0"/>
        <v>26044.800000000003</v>
      </c>
      <c r="M8" s="20">
        <f t="shared" si="1"/>
        <v>6511.1999999999971</v>
      </c>
      <c r="N8" s="35" t="s">
        <v>116</v>
      </c>
      <c r="O8" s="35" t="s">
        <v>166</v>
      </c>
    </row>
    <row r="9" spans="1:15" ht="32.75" customHeight="1" x14ac:dyDescent="0.15">
      <c r="A9" s="5">
        <v>7</v>
      </c>
      <c r="B9" s="5">
        <v>218</v>
      </c>
      <c r="C9" s="29" t="s">
        <v>78</v>
      </c>
      <c r="D9" s="34">
        <v>86000610831</v>
      </c>
      <c r="E9" s="31" t="s">
        <v>37</v>
      </c>
      <c r="F9" s="6" t="s">
        <v>26</v>
      </c>
      <c r="G9" s="7">
        <v>20</v>
      </c>
      <c r="H9" s="7">
        <v>40</v>
      </c>
      <c r="I9" s="7">
        <v>15</v>
      </c>
      <c r="J9" s="8">
        <f t="shared" si="2"/>
        <v>75</v>
      </c>
      <c r="K9" s="22">
        <v>70092</v>
      </c>
      <c r="L9" s="19">
        <f t="shared" si="0"/>
        <v>56073.600000000006</v>
      </c>
      <c r="M9" s="20">
        <f t="shared" si="1"/>
        <v>14018.399999999994</v>
      </c>
      <c r="N9" s="35" t="s">
        <v>117</v>
      </c>
      <c r="O9" s="35" t="s">
        <v>167</v>
      </c>
    </row>
    <row r="10" spans="1:15" ht="32.75" customHeight="1" x14ac:dyDescent="0.15">
      <c r="A10" s="5">
        <v>8</v>
      </c>
      <c r="B10" s="5">
        <v>227</v>
      </c>
      <c r="C10" s="29" t="s">
        <v>84</v>
      </c>
      <c r="D10" s="34">
        <v>81002750875</v>
      </c>
      <c r="E10" s="31" t="s">
        <v>85</v>
      </c>
      <c r="F10" s="6" t="s">
        <v>23</v>
      </c>
      <c r="G10" s="7">
        <v>20</v>
      </c>
      <c r="H10" s="7">
        <v>40</v>
      </c>
      <c r="I10" s="7">
        <v>15</v>
      </c>
      <c r="J10" s="8">
        <f t="shared" si="2"/>
        <v>75</v>
      </c>
      <c r="K10" s="22">
        <v>78363</v>
      </c>
      <c r="L10" s="19">
        <f t="shared" si="0"/>
        <v>62690.400000000001</v>
      </c>
      <c r="M10" s="20">
        <f t="shared" si="1"/>
        <v>15672.599999999999</v>
      </c>
      <c r="N10" s="35" t="s">
        <v>118</v>
      </c>
      <c r="O10" s="35" t="s">
        <v>168</v>
      </c>
    </row>
    <row r="11" spans="1:15" ht="32.75" customHeight="1" x14ac:dyDescent="0.15">
      <c r="A11" s="5">
        <v>9</v>
      </c>
      <c r="B11" s="5">
        <v>234</v>
      </c>
      <c r="C11" s="29" t="s">
        <v>90</v>
      </c>
      <c r="D11" s="34">
        <v>92002960844</v>
      </c>
      <c r="E11" s="31" t="s">
        <v>91</v>
      </c>
      <c r="F11" s="6" t="s">
        <v>33</v>
      </c>
      <c r="G11" s="7">
        <v>20</v>
      </c>
      <c r="H11" s="7">
        <v>40</v>
      </c>
      <c r="I11" s="7">
        <v>15</v>
      </c>
      <c r="J11" s="8">
        <f t="shared" si="2"/>
        <v>75</v>
      </c>
      <c r="K11" s="22">
        <v>88038</v>
      </c>
      <c r="L11" s="19">
        <f t="shared" si="0"/>
        <v>70430.400000000009</v>
      </c>
      <c r="M11" s="20">
        <f t="shared" si="1"/>
        <v>17607.599999999991</v>
      </c>
      <c r="N11" s="35" t="s">
        <v>119</v>
      </c>
      <c r="O11" s="35" t="s">
        <v>169</v>
      </c>
    </row>
    <row r="12" spans="1:15" ht="32.75" customHeight="1" x14ac:dyDescent="0.15">
      <c r="A12" s="5">
        <v>10</v>
      </c>
      <c r="B12" s="5">
        <v>237</v>
      </c>
      <c r="C12" s="29" t="s">
        <v>92</v>
      </c>
      <c r="D12" s="34">
        <v>82002730875</v>
      </c>
      <c r="E12" s="31" t="s">
        <v>93</v>
      </c>
      <c r="F12" s="6" t="s">
        <v>23</v>
      </c>
      <c r="G12" s="7">
        <v>20</v>
      </c>
      <c r="H12" s="7">
        <v>40</v>
      </c>
      <c r="I12" s="7">
        <v>15</v>
      </c>
      <c r="J12" s="8">
        <f t="shared" si="2"/>
        <v>75</v>
      </c>
      <c r="K12" s="22">
        <v>84138</v>
      </c>
      <c r="L12" s="19">
        <f t="shared" si="0"/>
        <v>67310.400000000009</v>
      </c>
      <c r="M12" s="20">
        <f t="shared" si="1"/>
        <v>16827.599999999991</v>
      </c>
      <c r="N12" s="35" t="s">
        <v>120</v>
      </c>
      <c r="O12" s="35" t="s">
        <v>170</v>
      </c>
    </row>
    <row r="13" spans="1:15" ht="32.75" customHeight="1" x14ac:dyDescent="0.15">
      <c r="A13" s="5">
        <v>11</v>
      </c>
      <c r="B13" s="5">
        <v>239</v>
      </c>
      <c r="C13" s="29" t="s">
        <v>96</v>
      </c>
      <c r="D13" s="34">
        <v>93158750872</v>
      </c>
      <c r="E13" s="31" t="s">
        <v>14</v>
      </c>
      <c r="F13" s="6" t="s">
        <v>23</v>
      </c>
      <c r="G13" s="7">
        <v>20</v>
      </c>
      <c r="H13" s="7">
        <v>40</v>
      </c>
      <c r="I13" s="7">
        <v>15</v>
      </c>
      <c r="J13" s="8">
        <f t="shared" si="2"/>
        <v>75</v>
      </c>
      <c r="K13" s="22">
        <v>36985.199999999997</v>
      </c>
      <c r="L13" s="19">
        <f t="shared" si="0"/>
        <v>29588.16</v>
      </c>
      <c r="M13" s="20">
        <f t="shared" si="1"/>
        <v>7397.0399999999972</v>
      </c>
      <c r="N13" s="35" t="s">
        <v>121</v>
      </c>
      <c r="O13" s="35" t="s">
        <v>171</v>
      </c>
    </row>
    <row r="14" spans="1:15" ht="32.75" customHeight="1" x14ac:dyDescent="0.15">
      <c r="A14" s="5">
        <v>12</v>
      </c>
      <c r="B14" s="5">
        <v>163</v>
      </c>
      <c r="C14" s="29" t="s">
        <v>22</v>
      </c>
      <c r="D14" s="34">
        <v>80025540875</v>
      </c>
      <c r="E14" s="31" t="s">
        <v>14</v>
      </c>
      <c r="F14" s="6" t="s">
        <v>23</v>
      </c>
      <c r="G14" s="7">
        <v>20</v>
      </c>
      <c r="H14" s="7">
        <v>39</v>
      </c>
      <c r="I14" s="7">
        <v>15</v>
      </c>
      <c r="J14" s="8">
        <f t="shared" ref="J14:J20" si="3">G14+H14+I14</f>
        <v>74</v>
      </c>
      <c r="K14" s="22">
        <v>81738</v>
      </c>
      <c r="L14" s="19">
        <f t="shared" si="0"/>
        <v>65390.400000000001</v>
      </c>
      <c r="M14" s="20">
        <f t="shared" si="1"/>
        <v>16347.599999999999</v>
      </c>
      <c r="N14" s="35" t="s">
        <v>122</v>
      </c>
      <c r="O14" s="35" t="s">
        <v>172</v>
      </c>
    </row>
    <row r="15" spans="1:15" ht="32.75" customHeight="1" x14ac:dyDescent="0.15">
      <c r="A15" s="5">
        <v>13</v>
      </c>
      <c r="B15" s="5">
        <v>203</v>
      </c>
      <c r="C15" s="29" t="s">
        <v>63</v>
      </c>
      <c r="D15" s="34">
        <v>80009750854</v>
      </c>
      <c r="E15" s="31" t="s">
        <v>64</v>
      </c>
      <c r="F15" s="6" t="s">
        <v>87</v>
      </c>
      <c r="G15" s="7">
        <v>15</v>
      </c>
      <c r="H15" s="7">
        <v>44</v>
      </c>
      <c r="I15" s="7">
        <v>15</v>
      </c>
      <c r="J15" s="8">
        <f t="shared" si="3"/>
        <v>74</v>
      </c>
      <c r="K15" s="22">
        <v>73987.5</v>
      </c>
      <c r="L15" s="19">
        <f t="shared" si="0"/>
        <v>59190</v>
      </c>
      <c r="M15" s="20">
        <f t="shared" si="1"/>
        <v>14797.5</v>
      </c>
      <c r="N15" s="35" t="s">
        <v>123</v>
      </c>
      <c r="O15" s="35" t="s">
        <v>173</v>
      </c>
    </row>
    <row r="16" spans="1:15" ht="32.75" customHeight="1" x14ac:dyDescent="0.15">
      <c r="A16" s="5">
        <v>14</v>
      </c>
      <c r="B16" s="5">
        <v>204</v>
      </c>
      <c r="C16" s="29" t="s">
        <v>65</v>
      </c>
      <c r="D16" s="34">
        <v>80004280816</v>
      </c>
      <c r="E16" s="31" t="s">
        <v>35</v>
      </c>
      <c r="F16" s="6" t="s">
        <v>52</v>
      </c>
      <c r="G16" s="7">
        <v>15</v>
      </c>
      <c r="H16" s="7">
        <v>44</v>
      </c>
      <c r="I16" s="7">
        <v>15</v>
      </c>
      <c r="J16" s="8">
        <f t="shared" si="3"/>
        <v>74</v>
      </c>
      <c r="K16" s="22">
        <v>78170.399999999994</v>
      </c>
      <c r="L16" s="19">
        <f t="shared" si="0"/>
        <v>62536.32</v>
      </c>
      <c r="M16" s="20">
        <f t="shared" si="1"/>
        <v>15634.079999999994</v>
      </c>
      <c r="N16" s="35" t="s">
        <v>124</v>
      </c>
      <c r="O16" s="35" t="s">
        <v>174</v>
      </c>
    </row>
    <row r="17" spans="1:15" ht="32.75" customHeight="1" x14ac:dyDescent="0.15">
      <c r="A17" s="5">
        <v>15</v>
      </c>
      <c r="B17" s="5">
        <v>160</v>
      </c>
      <c r="C17" s="29" t="s">
        <v>15</v>
      </c>
      <c r="D17" s="34">
        <v>90008570849</v>
      </c>
      <c r="E17" s="31" t="s">
        <v>16</v>
      </c>
      <c r="F17" s="6" t="s">
        <v>107</v>
      </c>
      <c r="G17" s="7">
        <v>20</v>
      </c>
      <c r="H17" s="7">
        <v>37</v>
      </c>
      <c r="I17" s="7">
        <v>15</v>
      </c>
      <c r="J17" s="8">
        <f t="shared" si="3"/>
        <v>72</v>
      </c>
      <c r="K17" s="22">
        <v>92538</v>
      </c>
      <c r="L17" s="19">
        <f t="shared" si="0"/>
        <v>74030.400000000009</v>
      </c>
      <c r="M17" s="20">
        <f t="shared" si="1"/>
        <v>18507.599999999991</v>
      </c>
      <c r="N17" s="35" t="s">
        <v>125</v>
      </c>
      <c r="O17" s="35" t="s">
        <v>175</v>
      </c>
    </row>
    <row r="18" spans="1:15" ht="32.75" customHeight="1" x14ac:dyDescent="0.15">
      <c r="A18" s="5">
        <v>16</v>
      </c>
      <c r="B18" s="5">
        <v>172</v>
      </c>
      <c r="C18" s="29" t="s">
        <v>39</v>
      </c>
      <c r="D18" s="34">
        <v>80027570821</v>
      </c>
      <c r="E18" s="31" t="s">
        <v>40</v>
      </c>
      <c r="F18" s="6" t="s">
        <v>41</v>
      </c>
      <c r="G18" s="7">
        <v>15</v>
      </c>
      <c r="H18" s="7">
        <v>42</v>
      </c>
      <c r="I18" s="7">
        <v>15</v>
      </c>
      <c r="J18" s="8">
        <f t="shared" si="3"/>
        <v>72</v>
      </c>
      <c r="K18" s="22">
        <v>40869</v>
      </c>
      <c r="L18" s="19">
        <f t="shared" si="0"/>
        <v>32695.200000000001</v>
      </c>
      <c r="M18" s="20">
        <f t="shared" si="1"/>
        <v>8173.7999999999993</v>
      </c>
      <c r="N18" s="35" t="s">
        <v>126</v>
      </c>
      <c r="O18" s="35" t="s">
        <v>176</v>
      </c>
    </row>
    <row r="19" spans="1:15" ht="32.75" customHeight="1" x14ac:dyDescent="0.15">
      <c r="A19" s="5">
        <v>17</v>
      </c>
      <c r="B19" s="5">
        <v>182</v>
      </c>
      <c r="C19" s="29" t="s">
        <v>48</v>
      </c>
      <c r="D19" s="34">
        <v>97062030834</v>
      </c>
      <c r="E19" s="31" t="s">
        <v>38</v>
      </c>
      <c r="F19" s="6" t="s">
        <v>106</v>
      </c>
      <c r="G19" s="7">
        <v>20</v>
      </c>
      <c r="H19" s="7">
        <v>42</v>
      </c>
      <c r="I19" s="7">
        <v>10</v>
      </c>
      <c r="J19" s="8">
        <f t="shared" si="3"/>
        <v>72</v>
      </c>
      <c r="K19" s="22">
        <v>63778.5</v>
      </c>
      <c r="L19" s="19">
        <f t="shared" si="0"/>
        <v>51022.8</v>
      </c>
      <c r="M19" s="20">
        <f t="shared" si="1"/>
        <v>12755.699999999997</v>
      </c>
      <c r="N19" s="35" t="s">
        <v>127</v>
      </c>
      <c r="O19" s="35" t="s">
        <v>177</v>
      </c>
    </row>
    <row r="20" spans="1:15" ht="32.75" customHeight="1" x14ac:dyDescent="0.15">
      <c r="A20" s="5">
        <v>18</v>
      </c>
      <c r="B20" s="5">
        <v>196</v>
      </c>
      <c r="C20" s="29" t="s">
        <v>58</v>
      </c>
      <c r="D20" s="34">
        <v>80056780820</v>
      </c>
      <c r="E20" s="31" t="s">
        <v>59</v>
      </c>
      <c r="F20" s="6" t="s">
        <v>105</v>
      </c>
      <c r="G20" s="7">
        <v>15</v>
      </c>
      <c r="H20" s="7">
        <v>42</v>
      </c>
      <c r="I20" s="7">
        <v>15</v>
      </c>
      <c r="J20" s="8">
        <f t="shared" si="3"/>
        <v>72</v>
      </c>
      <c r="K20" s="22">
        <v>80313</v>
      </c>
      <c r="L20" s="19">
        <f t="shared" si="0"/>
        <v>64250.400000000001</v>
      </c>
      <c r="M20" s="20">
        <f t="shared" si="1"/>
        <v>16062.599999999999</v>
      </c>
      <c r="N20" s="35" t="s">
        <v>128</v>
      </c>
      <c r="O20" s="35" t="s">
        <v>178</v>
      </c>
    </row>
    <row r="21" spans="1:15" ht="32.75" customHeight="1" x14ac:dyDescent="0.15">
      <c r="A21" s="5">
        <v>19</v>
      </c>
      <c r="B21" s="5">
        <v>212</v>
      </c>
      <c r="C21" s="29" t="s">
        <v>72</v>
      </c>
      <c r="D21" s="34">
        <v>80009620834</v>
      </c>
      <c r="E21" s="31" t="s">
        <v>38</v>
      </c>
      <c r="F21" s="6" t="s">
        <v>106</v>
      </c>
      <c r="G21" s="7">
        <v>20</v>
      </c>
      <c r="H21" s="7">
        <v>37</v>
      </c>
      <c r="I21" s="7">
        <v>15</v>
      </c>
      <c r="J21" s="8">
        <f>SUM(G21:I21)</f>
        <v>72</v>
      </c>
      <c r="K21" s="22">
        <v>40869</v>
      </c>
      <c r="L21" s="19">
        <f t="shared" si="0"/>
        <v>32695.200000000001</v>
      </c>
      <c r="M21" s="20">
        <f t="shared" si="1"/>
        <v>8173.7999999999993</v>
      </c>
      <c r="N21" s="35" t="s">
        <v>129</v>
      </c>
      <c r="O21" s="35" t="s">
        <v>179</v>
      </c>
    </row>
    <row r="22" spans="1:15" ht="32.75" customHeight="1" x14ac:dyDescent="0.15">
      <c r="A22" s="5">
        <v>20</v>
      </c>
      <c r="B22" s="5">
        <v>213</v>
      </c>
      <c r="C22" s="29" t="s">
        <v>73</v>
      </c>
      <c r="D22" s="34">
        <v>83000830824</v>
      </c>
      <c r="E22" s="31" t="s">
        <v>74</v>
      </c>
      <c r="F22" s="6" t="s">
        <v>105</v>
      </c>
      <c r="G22" s="7">
        <v>20</v>
      </c>
      <c r="H22" s="7">
        <v>37</v>
      </c>
      <c r="I22" s="7">
        <v>15</v>
      </c>
      <c r="J22" s="8">
        <f>SUM(G22:I22)</f>
        <v>72</v>
      </c>
      <c r="K22" s="22">
        <v>37209</v>
      </c>
      <c r="L22" s="19">
        <f t="shared" si="0"/>
        <v>29767.200000000001</v>
      </c>
      <c r="M22" s="20">
        <f t="shared" si="1"/>
        <v>7441.7999999999993</v>
      </c>
      <c r="N22" s="35" t="s">
        <v>130</v>
      </c>
      <c r="O22" s="35" t="s">
        <v>180</v>
      </c>
    </row>
    <row r="23" spans="1:15" ht="32.75" customHeight="1" x14ac:dyDescent="0.15">
      <c r="A23" s="5">
        <v>21</v>
      </c>
      <c r="B23" s="5">
        <v>221</v>
      </c>
      <c r="C23" s="29" t="s">
        <v>79</v>
      </c>
      <c r="D23" s="34">
        <v>97093460836</v>
      </c>
      <c r="E23" s="31" t="s">
        <v>38</v>
      </c>
      <c r="F23" s="6" t="s">
        <v>106</v>
      </c>
      <c r="G23" s="7">
        <v>20</v>
      </c>
      <c r="H23" s="7">
        <v>37</v>
      </c>
      <c r="I23" s="7">
        <v>15</v>
      </c>
      <c r="J23" s="8">
        <f>SUM(G23:I23)</f>
        <v>72</v>
      </c>
      <c r="K23" s="22">
        <v>30969</v>
      </c>
      <c r="L23" s="19">
        <f t="shared" si="0"/>
        <v>24775.200000000001</v>
      </c>
      <c r="M23" s="20">
        <f t="shared" si="1"/>
        <v>6193.7999999999993</v>
      </c>
      <c r="N23" s="35" t="s">
        <v>131</v>
      </c>
      <c r="O23" s="35" t="s">
        <v>181</v>
      </c>
    </row>
    <row r="24" spans="1:15" ht="32.75" customHeight="1" x14ac:dyDescent="0.15">
      <c r="A24" s="5">
        <v>22</v>
      </c>
      <c r="B24" s="5">
        <v>223</v>
      </c>
      <c r="C24" s="29" t="s">
        <v>82</v>
      </c>
      <c r="D24" s="34">
        <v>94007260832</v>
      </c>
      <c r="E24" s="31" t="s">
        <v>83</v>
      </c>
      <c r="F24" s="6" t="s">
        <v>26</v>
      </c>
      <c r="G24" s="7">
        <v>20</v>
      </c>
      <c r="H24" s="7">
        <v>37</v>
      </c>
      <c r="I24" s="7">
        <v>15</v>
      </c>
      <c r="J24" s="8">
        <f>SUM(G24:I24)</f>
        <v>72</v>
      </c>
      <c r="K24" s="22">
        <v>87138</v>
      </c>
      <c r="L24" s="19">
        <f t="shared" si="0"/>
        <v>69710.400000000009</v>
      </c>
      <c r="M24" s="20">
        <f t="shared" si="1"/>
        <v>17427.599999999991</v>
      </c>
      <c r="N24" s="35" t="s">
        <v>132</v>
      </c>
      <c r="O24" s="35" t="s">
        <v>182</v>
      </c>
    </row>
    <row r="25" spans="1:15" ht="32.75" customHeight="1" x14ac:dyDescent="0.15">
      <c r="A25" s="5">
        <v>23</v>
      </c>
      <c r="B25" s="5">
        <v>241</v>
      </c>
      <c r="C25" s="29" t="s">
        <v>97</v>
      </c>
      <c r="D25" s="34">
        <v>97382230825</v>
      </c>
      <c r="E25" s="31" t="s">
        <v>11</v>
      </c>
      <c r="F25" s="6" t="s">
        <v>105</v>
      </c>
      <c r="G25" s="7">
        <v>20</v>
      </c>
      <c r="H25" s="7">
        <v>37</v>
      </c>
      <c r="I25" s="7">
        <v>15</v>
      </c>
      <c r="J25" s="8">
        <f>SUM(G25:I25)</f>
        <v>72</v>
      </c>
      <c r="K25" s="22">
        <v>47680.5</v>
      </c>
      <c r="L25" s="19">
        <f t="shared" si="0"/>
        <v>38144.400000000001</v>
      </c>
      <c r="M25" s="20">
        <f t="shared" si="1"/>
        <v>9536.0999999999985</v>
      </c>
      <c r="N25" s="35" t="s">
        <v>133</v>
      </c>
      <c r="O25" s="35" t="s">
        <v>183</v>
      </c>
    </row>
    <row r="26" spans="1:15" ht="32.75" customHeight="1" x14ac:dyDescent="0.15">
      <c r="A26" s="5">
        <v>24</v>
      </c>
      <c r="B26" s="5">
        <v>185</v>
      </c>
      <c r="C26" s="29" t="s">
        <v>51</v>
      </c>
      <c r="D26" s="34">
        <v>93085840812</v>
      </c>
      <c r="E26" s="31" t="s">
        <v>110</v>
      </c>
      <c r="F26" s="6" t="s">
        <v>52</v>
      </c>
      <c r="G26" s="7">
        <v>20</v>
      </c>
      <c r="H26" s="7">
        <v>40</v>
      </c>
      <c r="I26" s="7">
        <v>10</v>
      </c>
      <c r="J26" s="8">
        <f>G26+H26+I26</f>
        <v>70</v>
      </c>
      <c r="K26" s="22">
        <v>74128.5</v>
      </c>
      <c r="L26" s="19">
        <f t="shared" si="0"/>
        <v>59302.8</v>
      </c>
      <c r="M26" s="20">
        <f t="shared" si="1"/>
        <v>14825.699999999997</v>
      </c>
      <c r="N26" s="35" t="s">
        <v>134</v>
      </c>
      <c r="O26" s="35" t="s">
        <v>184</v>
      </c>
    </row>
    <row r="27" spans="1:15" ht="32.75" customHeight="1" x14ac:dyDescent="0.15">
      <c r="A27" s="5">
        <v>25</v>
      </c>
      <c r="B27" s="5">
        <v>166</v>
      </c>
      <c r="C27" s="29" t="s">
        <v>29</v>
      </c>
      <c r="D27" s="34">
        <v>93062340844</v>
      </c>
      <c r="E27" s="31" t="s">
        <v>30</v>
      </c>
      <c r="F27" s="6" t="s">
        <v>107</v>
      </c>
      <c r="G27" s="7">
        <v>20</v>
      </c>
      <c r="H27" s="7">
        <v>34</v>
      </c>
      <c r="I27" s="7">
        <v>15</v>
      </c>
      <c r="J27" s="8">
        <f>G27+H27+I27</f>
        <v>69</v>
      </c>
      <c r="K27" s="22">
        <v>91638</v>
      </c>
      <c r="L27" s="19">
        <f t="shared" si="0"/>
        <v>73310.400000000009</v>
      </c>
      <c r="M27" s="20">
        <f t="shared" si="1"/>
        <v>18327.599999999991</v>
      </c>
      <c r="N27" s="35" t="s">
        <v>135</v>
      </c>
      <c r="O27" s="35" t="s">
        <v>185</v>
      </c>
    </row>
    <row r="28" spans="1:15" ht="32.75" customHeight="1" x14ac:dyDescent="0.15">
      <c r="A28" s="5">
        <v>26</v>
      </c>
      <c r="B28" s="5">
        <v>170</v>
      </c>
      <c r="C28" s="29" t="s">
        <v>36</v>
      </c>
      <c r="D28" s="34">
        <v>94014110830</v>
      </c>
      <c r="E28" s="31" t="s">
        <v>37</v>
      </c>
      <c r="F28" s="6" t="s">
        <v>106</v>
      </c>
      <c r="G28" s="7">
        <v>20</v>
      </c>
      <c r="H28" s="7">
        <v>34</v>
      </c>
      <c r="I28" s="7">
        <v>15</v>
      </c>
      <c r="J28" s="8">
        <f>G28+H28+I28</f>
        <v>69</v>
      </c>
      <c r="K28" s="22">
        <v>91188</v>
      </c>
      <c r="L28" s="19">
        <f t="shared" si="0"/>
        <v>72950.400000000009</v>
      </c>
      <c r="M28" s="20">
        <f t="shared" si="1"/>
        <v>18237.599999999991</v>
      </c>
      <c r="N28" s="35" t="s">
        <v>136</v>
      </c>
      <c r="O28" s="35" t="s">
        <v>186</v>
      </c>
    </row>
    <row r="29" spans="1:15" ht="32.75" customHeight="1" x14ac:dyDescent="0.15">
      <c r="A29" s="5">
        <v>27</v>
      </c>
      <c r="B29" s="5">
        <v>206</v>
      </c>
      <c r="C29" s="29" t="s">
        <v>67</v>
      </c>
      <c r="D29" s="34">
        <v>81001110865</v>
      </c>
      <c r="E29" s="31" t="s">
        <v>68</v>
      </c>
      <c r="F29" s="6" t="s">
        <v>108</v>
      </c>
      <c r="G29" s="7">
        <v>20</v>
      </c>
      <c r="H29" s="7">
        <v>34</v>
      </c>
      <c r="I29" s="7">
        <v>15</v>
      </c>
      <c r="J29" s="8">
        <f>SUM(G29:I29)</f>
        <v>69</v>
      </c>
      <c r="K29" s="22">
        <v>87588</v>
      </c>
      <c r="L29" s="19">
        <f t="shared" si="0"/>
        <v>70070.400000000009</v>
      </c>
      <c r="M29" s="20">
        <f t="shared" si="1"/>
        <v>17517.599999999991</v>
      </c>
      <c r="N29" s="35" t="s">
        <v>137</v>
      </c>
      <c r="O29" s="35" t="s">
        <v>187</v>
      </c>
    </row>
    <row r="30" spans="1:15" ht="32.75" customHeight="1" x14ac:dyDescent="0.15">
      <c r="A30" s="5">
        <v>28</v>
      </c>
      <c r="B30" s="5">
        <v>207</v>
      </c>
      <c r="C30" s="29" t="s">
        <v>69</v>
      </c>
      <c r="D30" s="34">
        <v>80004920817</v>
      </c>
      <c r="E30" s="31" t="s">
        <v>35</v>
      </c>
      <c r="F30" s="6" t="s">
        <v>52</v>
      </c>
      <c r="G30" s="7">
        <v>20</v>
      </c>
      <c r="H30" s="7">
        <v>34</v>
      </c>
      <c r="I30" s="7">
        <v>15</v>
      </c>
      <c r="J30" s="8">
        <f>SUM(G30:I30)</f>
        <v>69</v>
      </c>
      <c r="K30" s="22">
        <v>88008</v>
      </c>
      <c r="L30" s="19">
        <f t="shared" si="0"/>
        <v>70406.400000000009</v>
      </c>
      <c r="M30" s="20">
        <f t="shared" si="1"/>
        <v>17601.599999999991</v>
      </c>
      <c r="N30" s="35" t="s">
        <v>138</v>
      </c>
      <c r="O30" s="35" t="s">
        <v>188</v>
      </c>
    </row>
    <row r="31" spans="1:15" ht="32.75" customHeight="1" x14ac:dyDescent="0.15">
      <c r="A31" s="5">
        <v>29</v>
      </c>
      <c r="B31" s="5">
        <v>211</v>
      </c>
      <c r="C31" s="29" t="s">
        <v>71</v>
      </c>
      <c r="D31" s="34">
        <v>80018160822</v>
      </c>
      <c r="E31" s="31" t="s">
        <v>11</v>
      </c>
      <c r="F31" s="6" t="s">
        <v>105</v>
      </c>
      <c r="G31" s="7">
        <v>20</v>
      </c>
      <c r="H31" s="7">
        <v>34</v>
      </c>
      <c r="I31" s="7">
        <v>15</v>
      </c>
      <c r="J31" s="8">
        <f>SUM(G31:I31)</f>
        <v>69</v>
      </c>
      <c r="K31" s="22">
        <v>87138</v>
      </c>
      <c r="L31" s="19">
        <f t="shared" si="0"/>
        <v>69710.400000000009</v>
      </c>
      <c r="M31" s="20">
        <f t="shared" si="1"/>
        <v>17427.599999999991</v>
      </c>
      <c r="N31" s="35" t="s">
        <v>139</v>
      </c>
      <c r="O31" s="35" t="s">
        <v>189</v>
      </c>
    </row>
    <row r="32" spans="1:15" ht="32.75" customHeight="1" x14ac:dyDescent="0.15">
      <c r="A32" s="5">
        <v>30</v>
      </c>
      <c r="B32" s="5">
        <v>238</v>
      </c>
      <c r="C32" s="29" t="s">
        <v>94</v>
      </c>
      <c r="D32" s="34">
        <v>91028670874</v>
      </c>
      <c r="E32" s="31" t="s">
        <v>95</v>
      </c>
      <c r="F32" s="6" t="s">
        <v>23</v>
      </c>
      <c r="G32" s="7">
        <v>20</v>
      </c>
      <c r="H32" s="7">
        <v>34</v>
      </c>
      <c r="I32" s="7">
        <v>15</v>
      </c>
      <c r="J32" s="8">
        <f>SUM(G32:I32)</f>
        <v>69</v>
      </c>
      <c r="K32" s="22">
        <v>61453.5</v>
      </c>
      <c r="L32" s="19">
        <f t="shared" si="0"/>
        <v>49162.8</v>
      </c>
      <c r="M32" s="20">
        <f t="shared" si="1"/>
        <v>12290.699999999997</v>
      </c>
      <c r="N32" s="35" t="s">
        <v>140</v>
      </c>
      <c r="O32" s="35" t="s">
        <v>190</v>
      </c>
    </row>
    <row r="33" spans="1:15" ht="32.75" customHeight="1" x14ac:dyDescent="0.15">
      <c r="A33" s="5">
        <v>31</v>
      </c>
      <c r="B33" s="5">
        <v>164</v>
      </c>
      <c r="C33" s="29" t="s">
        <v>24</v>
      </c>
      <c r="D33" s="34">
        <v>97105820837</v>
      </c>
      <c r="E33" s="31" t="s">
        <v>25</v>
      </c>
      <c r="F33" s="6" t="s">
        <v>26</v>
      </c>
      <c r="G33" s="7">
        <v>15</v>
      </c>
      <c r="H33" s="7">
        <v>37</v>
      </c>
      <c r="I33" s="7">
        <v>15</v>
      </c>
      <c r="J33" s="8">
        <f>G33+H33+I33</f>
        <v>67</v>
      </c>
      <c r="K33" s="22">
        <v>88038</v>
      </c>
      <c r="L33" s="19">
        <f t="shared" si="0"/>
        <v>70430.400000000009</v>
      </c>
      <c r="M33" s="20">
        <f t="shared" si="1"/>
        <v>17607.599999999991</v>
      </c>
      <c r="N33" s="35" t="s">
        <v>141</v>
      </c>
      <c r="O33" s="35" t="s">
        <v>191</v>
      </c>
    </row>
    <row r="34" spans="1:15" ht="32.75" customHeight="1" x14ac:dyDescent="0.15">
      <c r="A34" s="5">
        <v>32</v>
      </c>
      <c r="B34" s="5">
        <v>188</v>
      </c>
      <c r="C34" s="29" t="s">
        <v>53</v>
      </c>
      <c r="D34" s="34">
        <v>80004540854</v>
      </c>
      <c r="E34" s="31" t="s">
        <v>54</v>
      </c>
      <c r="F34" s="6" t="s">
        <v>87</v>
      </c>
      <c r="G34" s="7">
        <v>15</v>
      </c>
      <c r="H34" s="7">
        <v>37</v>
      </c>
      <c r="I34" s="7">
        <v>15</v>
      </c>
      <c r="J34" s="8">
        <f>G34+H34+I34</f>
        <v>67</v>
      </c>
      <c r="K34" s="22">
        <v>92088</v>
      </c>
      <c r="L34" s="19">
        <f t="shared" si="0"/>
        <v>73670.400000000009</v>
      </c>
      <c r="M34" s="20">
        <f t="shared" si="1"/>
        <v>18417.599999999991</v>
      </c>
      <c r="N34" s="35" t="s">
        <v>142</v>
      </c>
      <c r="O34" s="35" t="s">
        <v>192</v>
      </c>
    </row>
    <row r="35" spans="1:15" ht="32.75" customHeight="1" x14ac:dyDescent="0.15">
      <c r="A35" s="5">
        <v>33</v>
      </c>
      <c r="B35" s="5">
        <v>209</v>
      </c>
      <c r="C35" s="29" t="s">
        <v>70</v>
      </c>
      <c r="D35" s="34">
        <v>82001770849</v>
      </c>
      <c r="E35" s="31" t="s">
        <v>32</v>
      </c>
      <c r="F35" s="6" t="s">
        <v>33</v>
      </c>
      <c r="G35" s="7">
        <v>15</v>
      </c>
      <c r="H35" s="7">
        <v>37</v>
      </c>
      <c r="I35" s="7">
        <v>15</v>
      </c>
      <c r="J35" s="8">
        <f>SUM(G35:I35)</f>
        <v>67</v>
      </c>
      <c r="K35" s="22">
        <v>37269</v>
      </c>
      <c r="L35" s="19">
        <f t="shared" si="0"/>
        <v>29815.200000000001</v>
      </c>
      <c r="M35" s="20">
        <f t="shared" si="1"/>
        <v>7453.7999999999993</v>
      </c>
      <c r="N35" s="35" t="s">
        <v>143</v>
      </c>
      <c r="O35" s="35" t="s">
        <v>193</v>
      </c>
    </row>
    <row r="36" spans="1:15" ht="32.75" customHeight="1" x14ac:dyDescent="0.15">
      <c r="A36" s="5">
        <v>34</v>
      </c>
      <c r="B36" s="5">
        <v>168</v>
      </c>
      <c r="C36" s="29" t="s">
        <v>31</v>
      </c>
      <c r="D36" s="34">
        <v>82001990843</v>
      </c>
      <c r="E36" s="31" t="s">
        <v>32</v>
      </c>
      <c r="F36" s="6" t="s">
        <v>33</v>
      </c>
      <c r="G36" s="7">
        <v>20</v>
      </c>
      <c r="H36" s="7">
        <v>31</v>
      </c>
      <c r="I36" s="7">
        <v>15</v>
      </c>
      <c r="J36" s="8">
        <f t="shared" ref="J36:J41" si="4">G36+H36+I36</f>
        <v>66</v>
      </c>
      <c r="K36" s="22">
        <v>67627.899999999994</v>
      </c>
      <c r="L36" s="19">
        <f t="shared" si="0"/>
        <v>54102.32</v>
      </c>
      <c r="M36" s="20">
        <f t="shared" si="1"/>
        <v>13525.579999999994</v>
      </c>
      <c r="N36" s="35" t="s">
        <v>144</v>
      </c>
      <c r="O36" s="35" t="s">
        <v>194</v>
      </c>
    </row>
    <row r="37" spans="1:15" ht="32.75" customHeight="1" x14ac:dyDescent="0.15">
      <c r="A37" s="5">
        <v>35</v>
      </c>
      <c r="B37" s="5">
        <v>161</v>
      </c>
      <c r="C37" s="29" t="s">
        <v>17</v>
      </c>
      <c r="D37" s="34">
        <v>91000280890</v>
      </c>
      <c r="E37" s="31" t="s">
        <v>18</v>
      </c>
      <c r="F37" s="6" t="s">
        <v>109</v>
      </c>
      <c r="G37" s="7">
        <v>15</v>
      </c>
      <c r="H37" s="7">
        <v>34</v>
      </c>
      <c r="I37" s="7">
        <v>15</v>
      </c>
      <c r="J37" s="8">
        <f t="shared" si="4"/>
        <v>64</v>
      </c>
      <c r="K37" s="22">
        <v>81993</v>
      </c>
      <c r="L37" s="19">
        <f t="shared" si="0"/>
        <v>65594.400000000009</v>
      </c>
      <c r="M37" s="20">
        <f t="shared" si="1"/>
        <v>16398.599999999991</v>
      </c>
      <c r="N37" s="35" t="s">
        <v>145</v>
      </c>
      <c r="O37" s="35" t="s">
        <v>195</v>
      </c>
    </row>
    <row r="38" spans="1:15" ht="32.75" customHeight="1" x14ac:dyDescent="0.15">
      <c r="A38" s="5">
        <v>36</v>
      </c>
      <c r="B38" s="5">
        <v>181</v>
      </c>
      <c r="C38" s="29" t="s">
        <v>46</v>
      </c>
      <c r="D38" s="34">
        <v>82002300851</v>
      </c>
      <c r="E38" s="31" t="s">
        <v>47</v>
      </c>
      <c r="F38" s="6" t="s">
        <v>87</v>
      </c>
      <c r="G38" s="7">
        <v>15</v>
      </c>
      <c r="H38" s="7">
        <v>34</v>
      </c>
      <c r="I38" s="7">
        <v>15</v>
      </c>
      <c r="J38" s="8">
        <f t="shared" si="4"/>
        <v>64</v>
      </c>
      <c r="K38" s="22">
        <v>73458.899999999994</v>
      </c>
      <c r="L38" s="19">
        <f t="shared" si="0"/>
        <v>58767.119999999995</v>
      </c>
      <c r="M38" s="20">
        <f t="shared" si="1"/>
        <v>14691.779999999999</v>
      </c>
      <c r="N38" s="35" t="s">
        <v>146</v>
      </c>
      <c r="O38" s="35" t="s">
        <v>196</v>
      </c>
    </row>
    <row r="39" spans="1:15" ht="32.75" customHeight="1" x14ac:dyDescent="0.15">
      <c r="A39" s="5">
        <v>37</v>
      </c>
      <c r="B39" s="5">
        <v>183</v>
      </c>
      <c r="C39" s="29" t="s">
        <v>49</v>
      </c>
      <c r="D39" s="34">
        <v>80004480846</v>
      </c>
      <c r="E39" s="31" t="s">
        <v>50</v>
      </c>
      <c r="F39" s="6" t="s">
        <v>33</v>
      </c>
      <c r="G39" s="7">
        <v>15</v>
      </c>
      <c r="H39" s="7">
        <v>34</v>
      </c>
      <c r="I39" s="7">
        <v>15</v>
      </c>
      <c r="J39" s="8">
        <f t="shared" si="4"/>
        <v>64</v>
      </c>
      <c r="K39" s="22">
        <v>42952.5</v>
      </c>
      <c r="L39" s="19">
        <f t="shared" si="0"/>
        <v>34362</v>
      </c>
      <c r="M39" s="20">
        <f t="shared" si="1"/>
        <v>8590.5</v>
      </c>
      <c r="N39" s="35" t="s">
        <v>147</v>
      </c>
      <c r="O39" s="35" t="s">
        <v>197</v>
      </c>
    </row>
    <row r="40" spans="1:15" ht="32.75" customHeight="1" x14ac:dyDescent="0.15">
      <c r="A40" s="5">
        <v>38</v>
      </c>
      <c r="B40" s="5">
        <v>191</v>
      </c>
      <c r="C40" s="29" t="s">
        <v>55</v>
      </c>
      <c r="D40" s="34">
        <v>80004040814</v>
      </c>
      <c r="E40" s="31" t="s">
        <v>56</v>
      </c>
      <c r="F40" s="6" t="s">
        <v>52</v>
      </c>
      <c r="G40" s="7">
        <v>15</v>
      </c>
      <c r="H40" s="7">
        <v>34</v>
      </c>
      <c r="I40" s="7">
        <v>15</v>
      </c>
      <c r="J40" s="8">
        <f t="shared" si="4"/>
        <v>64</v>
      </c>
      <c r="K40" s="22">
        <v>38049</v>
      </c>
      <c r="L40" s="19">
        <f t="shared" si="0"/>
        <v>30439.200000000001</v>
      </c>
      <c r="M40" s="20">
        <f t="shared" si="1"/>
        <v>7609.7999999999993</v>
      </c>
      <c r="N40" s="35" t="s">
        <v>148</v>
      </c>
      <c r="O40" s="35" t="s">
        <v>198</v>
      </c>
    </row>
    <row r="41" spans="1:15" ht="32.75" customHeight="1" x14ac:dyDescent="0.15">
      <c r="A41" s="5">
        <v>39</v>
      </c>
      <c r="B41" s="5">
        <v>200</v>
      </c>
      <c r="C41" s="29" t="s">
        <v>60</v>
      </c>
      <c r="D41" s="34">
        <v>97335400822</v>
      </c>
      <c r="E41" s="31" t="s">
        <v>11</v>
      </c>
      <c r="F41" s="6" t="s">
        <v>41</v>
      </c>
      <c r="G41" s="7">
        <v>15</v>
      </c>
      <c r="H41" s="7">
        <v>34</v>
      </c>
      <c r="I41" s="7">
        <v>15</v>
      </c>
      <c r="J41" s="8">
        <f t="shared" si="4"/>
        <v>64</v>
      </c>
      <c r="K41" s="19">
        <v>79038</v>
      </c>
      <c r="L41" s="19">
        <f t="shared" si="0"/>
        <v>63230.400000000001</v>
      </c>
      <c r="M41" s="20">
        <f t="shared" si="1"/>
        <v>15807.599999999999</v>
      </c>
      <c r="N41" s="35" t="s">
        <v>149</v>
      </c>
      <c r="O41" s="35" t="s">
        <v>199</v>
      </c>
    </row>
    <row r="42" spans="1:15" ht="32.75" customHeight="1" x14ac:dyDescent="0.15">
      <c r="A42" s="5">
        <v>40</v>
      </c>
      <c r="B42" s="5">
        <v>222</v>
      </c>
      <c r="C42" s="29" t="s">
        <v>80</v>
      </c>
      <c r="D42" s="34">
        <v>83001090832</v>
      </c>
      <c r="E42" s="31" t="s">
        <v>81</v>
      </c>
      <c r="F42" s="6" t="s">
        <v>26</v>
      </c>
      <c r="G42" s="7">
        <v>20</v>
      </c>
      <c r="H42" s="7">
        <v>29</v>
      </c>
      <c r="I42" s="7">
        <v>15</v>
      </c>
      <c r="J42" s="8">
        <f>SUM(G42:I42)</f>
        <v>64</v>
      </c>
      <c r="K42" s="22">
        <v>41153</v>
      </c>
      <c r="L42" s="19">
        <f t="shared" si="0"/>
        <v>32922.400000000001</v>
      </c>
      <c r="M42" s="20">
        <f t="shared" si="1"/>
        <v>8230.5999999999985</v>
      </c>
      <c r="N42" s="35" t="s">
        <v>150</v>
      </c>
      <c r="O42" s="35" t="s">
        <v>200</v>
      </c>
    </row>
    <row r="43" spans="1:15" ht="32.75" customHeight="1" x14ac:dyDescent="0.15">
      <c r="A43" s="5">
        <v>41</v>
      </c>
      <c r="B43" s="5">
        <v>231</v>
      </c>
      <c r="C43" s="29" t="s">
        <v>88</v>
      </c>
      <c r="D43" s="34">
        <v>82004590814</v>
      </c>
      <c r="E43" s="31" t="s">
        <v>89</v>
      </c>
      <c r="F43" s="6" t="s">
        <v>52</v>
      </c>
      <c r="G43" s="7">
        <v>15</v>
      </c>
      <c r="H43" s="7">
        <v>34</v>
      </c>
      <c r="I43" s="7">
        <v>15</v>
      </c>
      <c r="J43" s="8">
        <f>SUM(G43:I43)</f>
        <v>64</v>
      </c>
      <c r="K43" s="22">
        <v>72738</v>
      </c>
      <c r="L43" s="19">
        <f t="shared" si="0"/>
        <v>58190.400000000001</v>
      </c>
      <c r="M43" s="20">
        <f t="shared" si="1"/>
        <v>14547.599999999999</v>
      </c>
      <c r="N43" s="35" t="s">
        <v>151</v>
      </c>
      <c r="O43" s="35" t="s">
        <v>201</v>
      </c>
    </row>
    <row r="44" spans="1:15" ht="32.75" customHeight="1" x14ac:dyDescent="0.15">
      <c r="A44" s="5">
        <v>42</v>
      </c>
      <c r="B44" s="5">
        <v>159</v>
      </c>
      <c r="C44" s="29" t="s">
        <v>12</v>
      </c>
      <c r="D44" s="34">
        <v>92038480874</v>
      </c>
      <c r="E44" s="31" t="s">
        <v>13</v>
      </c>
      <c r="F44" s="6" t="s">
        <v>23</v>
      </c>
      <c r="G44" s="7">
        <v>15</v>
      </c>
      <c r="H44" s="7">
        <v>37</v>
      </c>
      <c r="I44" s="7">
        <v>10</v>
      </c>
      <c r="J44" s="8">
        <f>G44+H44+I44</f>
        <v>62</v>
      </c>
      <c r="K44" s="22">
        <v>67338</v>
      </c>
      <c r="L44" s="19">
        <f t="shared" si="0"/>
        <v>53870.400000000001</v>
      </c>
      <c r="M44" s="20">
        <f t="shared" si="1"/>
        <v>13467.599999999999</v>
      </c>
      <c r="N44" s="35" t="s">
        <v>152</v>
      </c>
      <c r="O44" s="35" t="s">
        <v>202</v>
      </c>
    </row>
    <row r="45" spans="1:15" ht="32.75" customHeight="1" x14ac:dyDescent="0.15">
      <c r="A45" s="5">
        <v>43</v>
      </c>
      <c r="B45" s="5">
        <v>173</v>
      </c>
      <c r="C45" s="29" t="s">
        <v>42</v>
      </c>
      <c r="D45" s="34">
        <v>80007550892</v>
      </c>
      <c r="E45" s="31" t="s">
        <v>19</v>
      </c>
      <c r="F45" s="6" t="s">
        <v>109</v>
      </c>
      <c r="G45" s="7">
        <v>15</v>
      </c>
      <c r="H45" s="7">
        <v>37</v>
      </c>
      <c r="I45" s="7">
        <v>10</v>
      </c>
      <c r="J45" s="8">
        <f>G45+H45+I45</f>
        <v>62</v>
      </c>
      <c r="K45" s="22">
        <v>83088</v>
      </c>
      <c r="L45" s="19">
        <f t="shared" si="0"/>
        <v>66470.400000000009</v>
      </c>
      <c r="M45" s="20">
        <f t="shared" si="1"/>
        <v>16617.599999999991</v>
      </c>
      <c r="N45" s="35" t="s">
        <v>153</v>
      </c>
      <c r="O45" s="35" t="s">
        <v>203</v>
      </c>
    </row>
    <row r="46" spans="1:15" ht="32.75" customHeight="1" x14ac:dyDescent="0.15">
      <c r="A46" s="5">
        <v>44</v>
      </c>
      <c r="B46" s="5">
        <v>201</v>
      </c>
      <c r="C46" s="29" t="s">
        <v>61</v>
      </c>
      <c r="D46" s="34">
        <v>92076690855</v>
      </c>
      <c r="E46" s="31" t="s">
        <v>62</v>
      </c>
      <c r="F46" s="6" t="s">
        <v>87</v>
      </c>
      <c r="G46" s="7">
        <v>15</v>
      </c>
      <c r="H46" s="7">
        <v>37</v>
      </c>
      <c r="I46" s="7">
        <v>10</v>
      </c>
      <c r="J46" s="8">
        <f>G46+H46+I46</f>
        <v>62</v>
      </c>
      <c r="K46" s="22">
        <v>86238</v>
      </c>
      <c r="L46" s="19">
        <f t="shared" si="0"/>
        <v>68990.400000000009</v>
      </c>
      <c r="M46" s="20">
        <f t="shared" si="1"/>
        <v>17247.599999999991</v>
      </c>
      <c r="N46" s="35" t="s">
        <v>154</v>
      </c>
      <c r="O46" s="35" t="s">
        <v>204</v>
      </c>
    </row>
    <row r="47" spans="1:15" ht="32.75" customHeight="1" x14ac:dyDescent="0.15">
      <c r="A47" s="5">
        <v>45</v>
      </c>
      <c r="B47" s="5">
        <v>229</v>
      </c>
      <c r="C47" s="29" t="s">
        <v>86</v>
      </c>
      <c r="D47" s="34">
        <v>92076700852</v>
      </c>
      <c r="E47" s="31" t="s">
        <v>62</v>
      </c>
      <c r="F47" s="6" t="s">
        <v>87</v>
      </c>
      <c r="G47" s="7">
        <v>10</v>
      </c>
      <c r="H47" s="7">
        <v>37</v>
      </c>
      <c r="I47" s="7">
        <v>15</v>
      </c>
      <c r="J47" s="8">
        <f>SUM(G47:I47)</f>
        <v>62</v>
      </c>
      <c r="K47" s="22">
        <v>38769</v>
      </c>
      <c r="L47" s="19">
        <f t="shared" si="0"/>
        <v>31015.200000000001</v>
      </c>
      <c r="M47" s="20">
        <f t="shared" si="1"/>
        <v>7753.7999999999993</v>
      </c>
      <c r="N47" s="35" t="s">
        <v>155</v>
      </c>
      <c r="O47" s="35" t="s">
        <v>205</v>
      </c>
    </row>
    <row r="48" spans="1:15" ht="32.75" customHeight="1" x14ac:dyDescent="0.15">
      <c r="A48" s="5">
        <v>46</v>
      </c>
      <c r="B48" s="5">
        <v>165</v>
      </c>
      <c r="C48" s="29" t="s">
        <v>27</v>
      </c>
      <c r="D48" s="34">
        <v>93128180879</v>
      </c>
      <c r="E48" s="31" t="s">
        <v>28</v>
      </c>
      <c r="F48" s="6" t="s">
        <v>23</v>
      </c>
      <c r="G48" s="7">
        <v>15</v>
      </c>
      <c r="H48" s="7">
        <v>31</v>
      </c>
      <c r="I48" s="7">
        <v>15</v>
      </c>
      <c r="J48" s="8">
        <f>G48+H48+I48</f>
        <v>61</v>
      </c>
      <c r="K48" s="22">
        <v>43149</v>
      </c>
      <c r="L48" s="19">
        <f t="shared" si="0"/>
        <v>34519.200000000004</v>
      </c>
      <c r="M48" s="20">
        <f t="shared" si="1"/>
        <v>8629.7999999999956</v>
      </c>
      <c r="N48" s="35" t="s">
        <v>156</v>
      </c>
      <c r="O48" s="35" t="s">
        <v>206</v>
      </c>
    </row>
    <row r="49" spans="1:15" ht="32.75" customHeight="1" x14ac:dyDescent="0.15">
      <c r="A49" s="5">
        <v>47</v>
      </c>
      <c r="B49" s="9">
        <v>169</v>
      </c>
      <c r="C49" s="30" t="s">
        <v>34</v>
      </c>
      <c r="D49" s="34">
        <v>80003680818</v>
      </c>
      <c r="E49" s="32" t="s">
        <v>35</v>
      </c>
      <c r="F49" s="10" t="s">
        <v>52</v>
      </c>
      <c r="G49" s="11">
        <v>15</v>
      </c>
      <c r="H49" s="11">
        <v>31</v>
      </c>
      <c r="I49" s="11">
        <v>15</v>
      </c>
      <c r="J49" s="12">
        <f>G49+H49+I49</f>
        <v>61</v>
      </c>
      <c r="K49" s="23">
        <v>79188</v>
      </c>
      <c r="L49" s="19">
        <f t="shared" si="0"/>
        <v>63350.400000000001</v>
      </c>
      <c r="M49" s="20">
        <f t="shared" si="1"/>
        <v>15837.599999999999</v>
      </c>
      <c r="N49" s="35" t="s">
        <v>157</v>
      </c>
      <c r="O49" s="35" t="s">
        <v>207</v>
      </c>
    </row>
    <row r="50" spans="1:15" ht="32.75" customHeight="1" x14ac:dyDescent="0.15">
      <c r="A50" s="5">
        <v>48</v>
      </c>
      <c r="B50" s="5">
        <v>178</v>
      </c>
      <c r="C50" s="29" t="s">
        <v>44</v>
      </c>
      <c r="D50" s="34">
        <v>95002390839</v>
      </c>
      <c r="E50" s="31" t="s">
        <v>45</v>
      </c>
      <c r="F50" s="6" t="s">
        <v>26</v>
      </c>
      <c r="G50" s="7">
        <v>15</v>
      </c>
      <c r="H50" s="7">
        <v>31</v>
      </c>
      <c r="I50" s="7">
        <v>15</v>
      </c>
      <c r="J50" s="8">
        <f>G50+H50+I50</f>
        <v>61</v>
      </c>
      <c r="K50" s="22">
        <v>81843</v>
      </c>
      <c r="L50" s="19">
        <f t="shared" si="0"/>
        <v>65474.400000000001</v>
      </c>
      <c r="M50" s="20">
        <f t="shared" si="1"/>
        <v>16368.599999999999</v>
      </c>
      <c r="N50" s="35" t="s">
        <v>158</v>
      </c>
      <c r="O50" s="35" t="s">
        <v>208</v>
      </c>
    </row>
    <row r="51" spans="1:15" ht="32.75" customHeight="1" x14ac:dyDescent="0.15">
      <c r="A51" s="5">
        <v>49</v>
      </c>
      <c r="B51" s="5">
        <v>216</v>
      </c>
      <c r="C51" s="29" t="s">
        <v>76</v>
      </c>
      <c r="D51" s="34">
        <v>83000770897</v>
      </c>
      <c r="E51" s="31" t="s">
        <v>77</v>
      </c>
      <c r="F51" s="6" t="s">
        <v>109</v>
      </c>
      <c r="G51" s="7">
        <v>20</v>
      </c>
      <c r="H51" s="7">
        <v>40</v>
      </c>
      <c r="I51" s="7">
        <v>0</v>
      </c>
      <c r="J51" s="8">
        <f>SUM(G51:I51)</f>
        <v>60</v>
      </c>
      <c r="K51" s="23">
        <v>60478.5</v>
      </c>
      <c r="L51" s="19">
        <f t="shared" si="0"/>
        <v>48382.8</v>
      </c>
      <c r="M51" s="20">
        <f t="shared" si="1"/>
        <v>12095.699999999997</v>
      </c>
      <c r="N51" s="35" t="s">
        <v>159</v>
      </c>
      <c r="O51" s="35" t="s">
        <v>209</v>
      </c>
    </row>
    <row r="52" spans="1:15" ht="33" customHeight="1" x14ac:dyDescent="0.2">
      <c r="J52" s="24" t="s">
        <v>101</v>
      </c>
      <c r="K52" s="25">
        <f>SUM(K3:K51)</f>
        <v>3394104.9</v>
      </c>
      <c r="L52" s="25">
        <f>SUM(L3:L51)</f>
        <v>2715283.919999999</v>
      </c>
      <c r="M52" s="25">
        <f>SUM(M3:M51)</f>
        <v>678820.97999999952</v>
      </c>
      <c r="N52" s="18"/>
    </row>
    <row r="53" spans="1:15" ht="16" x14ac:dyDescent="0.2">
      <c r="B53" s="17"/>
      <c r="K53" s="13"/>
      <c r="L53" s="14"/>
      <c r="M53" s="14"/>
    </row>
    <row r="55" spans="1:15" x14ac:dyDescent="0.15">
      <c r="A55" s="15"/>
      <c r="B55" s="16"/>
    </row>
    <row r="56" spans="1:15" x14ac:dyDescent="0.15">
      <c r="B56" s="16"/>
    </row>
    <row r="57" spans="1:15" x14ac:dyDescent="0.15">
      <c r="A57" s="36"/>
      <c r="B57" s="36"/>
    </row>
    <row r="59" spans="1:15" x14ac:dyDescent="0.15">
      <c r="A59" s="36"/>
      <c r="B59" s="36"/>
    </row>
    <row r="60" spans="1:15" x14ac:dyDescent="0.15">
      <c r="B60" s="16"/>
    </row>
    <row r="61" spans="1:15" x14ac:dyDescent="0.15">
      <c r="A61" s="36"/>
      <c r="B61" s="36"/>
    </row>
  </sheetData>
  <sheetProtection selectLockedCells="1" selectUnlockedCells="1"/>
  <sortState xmlns:xlrd2="http://schemas.microsoft.com/office/spreadsheetml/2017/richdata2" ref="A3:L51">
    <sortCondition descending="1" ref="J3:J51"/>
  </sortState>
  <mergeCells count="3">
    <mergeCell ref="A57:B57"/>
    <mergeCell ref="A59:B59"/>
    <mergeCell ref="A61:B61"/>
  </mergeCells>
  <pageMargins left="0.19685039370078741" right="0.15748031496062992" top="0.6692913385826772" bottom="0.6692913385826772" header="0.39370078740157483" footer="0.23622047244094491"/>
  <pageSetup paperSize="8" fitToHeight="0" orientation="landscape" useFirstPageNumber="1"/>
  <headerFooter alignWithMargins="0"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Definitiva Ammessi</vt:lpstr>
      <vt:lpstr>'Definitiva Ammessi'!Area_stampa</vt:lpstr>
      <vt:lpstr>'Definitiva Ammessi'!Excel_BuiltIn_Print_Area</vt:lpstr>
      <vt:lpstr>'Definitiva Ammessi'!Excel_BuiltIn_Print_Titles</vt:lpstr>
      <vt:lpstr>'Definitiva Ammessi'!Titoli_stampa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Roberta Paladino</cp:lastModifiedBy>
  <cp:lastPrinted>2025-12-19T12:14:30Z</cp:lastPrinted>
  <dcterms:created xsi:type="dcterms:W3CDTF">2025-12-19T11:30:08Z</dcterms:created>
  <dcterms:modified xsi:type="dcterms:W3CDTF">2026-02-02T16:13:38Z</dcterms:modified>
</cp:coreProperties>
</file>